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activeTab="2"/>
  </bookViews>
  <sheets>
    <sheet name="стр.1" sheetId="1" r:id="rId1"/>
    <sheet name="стр.2" sheetId="2" r:id="rId2"/>
    <sheet name="стр.3_4" sheetId="3" r:id="rId3"/>
  </sheets>
  <definedNames>
    <definedName name="_xlnm.Print_Area" localSheetId="1">'стр.2'!$A$1:$FJ$97</definedName>
    <definedName name="_xlnm.Print_Area" localSheetId="2">'стр.3_4'!$A$1:$FJ$46</definedName>
  </definedNames>
  <calcPr fullCalcOnLoad="1"/>
</workbook>
</file>

<file path=xl/sharedStrings.xml><?xml version="1.0" encoding="utf-8"?>
<sst xmlns="http://schemas.openxmlformats.org/spreadsheetml/2006/main" count="393" uniqueCount="291">
  <si>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</si>
  <si>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</si>
  <si>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</si>
  <si>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</si>
  <si>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</si>
  <si>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</si>
  <si>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</si>
  <si>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</si>
  <si>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</si>
  <si>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</si>
  <si>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</si>
  <si>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</si>
  <si>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</si>
  <si>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</si>
  <si>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</si>
  <si>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</si>
  <si>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</si>
  <si>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</si>
  <si>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</si>
  <si>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</si>
  <si>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</si>
  <si>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</si>
  <si>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</si>
  <si>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</si>
  <si>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</si>
  <si>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</si>
  <si>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</si>
  <si>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</si>
  <si>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</si>
  <si>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</si>
  <si>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</si>
  <si>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</si>
  <si>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</si>
  <si>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</si>
  <si>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</si>
  <si>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</si>
  <si>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</si>
  <si>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</si>
  <si>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</si>
  <si>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</si>
  <si>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</si>
  <si>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</si>
  <si>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</si>
  <si>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</si>
  <si>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</si>
  <si>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</si>
  <si>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</si>
  <si>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</si>
  <si>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</si>
  <si>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</si>
  <si>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</si>
  <si>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</si>
  <si>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</si>
  <si>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</si>
  <si>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по ОКАТО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</si>
  <si>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</si>
  <si>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</si>
  <si>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</si>
  <si>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</si>
  <si>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</si>
  <si>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</si>
  <si>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</si>
  <si>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</si>
  <si>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</si>
  <si>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на 1 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</si>
  <si>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</si>
  <si>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</si>
  <si>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</si>
  <si>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</si>
  <si>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</si>
  <si>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</si>
  <si>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</si>
  <si>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</si>
  <si>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</si>
  <si>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внутреннего финансирования
бюджета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</si>
  <si>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</si>
  <si>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</si>
  <si>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</si>
  <si>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</si>
  <si>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</si>
  <si>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</si>
  <si>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</si>
  <si>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</si>
  <si>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через 
финансовые 
органы</t>
  </si>
  <si>
    <t>Код 
расхода
по бюджетной классифи-кации</t>
  </si>
  <si>
    <t>НДФЛ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</si>
  <si>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</si>
  <si>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</si>
  <si>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</si>
  <si>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</si>
  <si>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Доходы от сдачи в аренду имущества</t>
  </si>
  <si>
    <t>Доходы от продажи земельных участков</t>
  </si>
  <si>
    <t>Невыясненные поступления</t>
  </si>
  <si>
    <t>БЕЗВОЗМЕЗДНЫЕ ПОСТУПЛЕНИЯ</t>
  </si>
  <si>
    <t>Дотации</t>
  </si>
  <si>
    <t>04226416</t>
  </si>
  <si>
    <t>951</t>
  </si>
  <si>
    <t>6053820000</t>
  </si>
  <si>
    <t>Администрация Ефремово-Степановского сельского поселения</t>
  </si>
  <si>
    <t>бюджет Ефремово-Степановского сельского поселения Тарасовского района</t>
  </si>
  <si>
    <t>1 01 02000 01 0000 110</t>
  </si>
  <si>
    <t>1 05 03000 01 0000 110</t>
  </si>
  <si>
    <t>1 06 01000 00 0000 110</t>
  </si>
  <si>
    <t>1 06 06000 00 0000 110</t>
  </si>
  <si>
    <t>1 08 04020 01 0000 110</t>
  </si>
  <si>
    <t>1 17 01050 10 0000 180</t>
  </si>
  <si>
    <t>2 02 01000 00 0000 151</t>
  </si>
  <si>
    <t>1 11 05030 00 0000 120</t>
  </si>
  <si>
    <t>2 00 00000 00 0000 000</t>
  </si>
  <si>
    <t>1 00 00000 00 0000 000</t>
  </si>
  <si>
    <t>увеличение остатков средств бюджетов</t>
  </si>
  <si>
    <t>уменьшение остатков средств бюджетов</t>
  </si>
  <si>
    <t>9510105000000500</t>
  </si>
  <si>
    <t>9510105000000600</t>
  </si>
  <si>
    <t>г</t>
  </si>
  <si>
    <t>Прочие неналоговые доходы</t>
  </si>
  <si>
    <t>1 17 05050 10 0000 180</t>
  </si>
  <si>
    <t>2 02 03015 10 0000 151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</si>
  <si>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</si>
  <si>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</si>
  <si>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Доходы бюджетов поселений от возврата остатков субсидий, субвенций и иных межбюджетных трансфертов, имеющих целевое назначение,прошлых лет из бюджетов муниципальных районов</t>
  </si>
  <si>
    <t xml:space="preserve">2 18 05030 10 0000 151 </t>
  </si>
  <si>
    <t>1 11 05020 00 0000 120</t>
  </si>
  <si>
    <t xml:space="preserve">С.Н.Палатовская </t>
  </si>
  <si>
    <t>Л.И.Соловьева</t>
  </si>
  <si>
    <t>НАЛОГОВЫЕ И НЕНАЛОГОВЫЕ ДОХОДЫ</t>
  </si>
  <si>
    <t>Доходы,получаемые в виде арендной платы за земельные участки,находящиеся в собственности поселений</t>
  </si>
  <si>
    <t>2 02 04000 10 0000 151</t>
  </si>
  <si>
    <t>1 16 51040 02 0000 140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</si>
  <si>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</si>
  <si>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>Субвенции бюджетам поселений на осуществление первичного воинского учета</t>
  </si>
  <si>
    <t>05</t>
  </si>
  <si>
    <t>14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</si>
  <si>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</si>
  <si>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 высших исполнительных органов государственной власти субъектов Российской Федерации, местных администраций</t>
  </si>
  <si>
    <t>Расходы на на обеспечение функций Администрации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</si>
  <si>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</si>
  <si>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</si>
  <si>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</si>
  <si>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Непрограммные расходы</t>
  </si>
  <si>
    <t>Расходы на осуществление переданных полномочий по определению перечня должностных лиц, уполномоченных составлять протоколы об административных правонарушениях</t>
  </si>
  <si>
    <t>Резервные фонды</t>
  </si>
  <si>
    <t>Резервный фонд Администрации Ефремово-Степановского сельского поселения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</si>
  <si>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</si>
  <si>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</si>
  <si>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</si>
  <si>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Расходы на обеспечение первичного воинского учета на территориях, где отсутствуют военные комиссариаты, в рамках непрограммных расходов государственных (муниципальных) органов</t>
  </si>
  <si>
    <t>Национальная экономика</t>
  </si>
  <si>
    <t>Дорожное хозяйство (дорожные фонды)</t>
  </si>
  <si>
    <t>Культура и кинематография</t>
  </si>
  <si>
    <t>Расходы на обеспечение деятельности (оказание услуг) муниципальных учреждений Ефремово-Степановского сельского поселения, в рамках подпрограммы "Развитие культуры" муниципальной программы Ефремово-Степановского сельского поселения "Развитие культуры"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</si>
  <si>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</si>
  <si>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</si>
  <si>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межбюджетне трансферты общего характера</t>
  </si>
  <si>
    <t>Предоставление межбюджетных трансфертов из бюджета Ефремово-Степановского сельского поселения бюджету Тарасовского района, согласно переданных полномочий в рамках непрограммных расходов органов местного самоуправления Ефремово-Степановского сельского поселения</t>
  </si>
  <si>
    <t>Перечисления другим бюджетам бюджетной системы Российской Федерации</t>
  </si>
  <si>
    <t>0102</t>
  </si>
  <si>
    <t>0104</t>
  </si>
  <si>
    <t>0111</t>
  </si>
  <si>
    <t>0113</t>
  </si>
  <si>
    <t>02</t>
  </si>
  <si>
    <t>0203</t>
  </si>
  <si>
    <t>04</t>
  </si>
  <si>
    <t>0409</t>
  </si>
  <si>
    <t>Жилищно-коммунальное хозяйство</t>
  </si>
  <si>
    <t>Благоустройство</t>
  </si>
  <si>
    <t>0503</t>
  </si>
  <si>
    <t xml:space="preserve">Культура </t>
  </si>
  <si>
    <t>08</t>
  </si>
  <si>
    <t>0801</t>
  </si>
  <si>
    <t>1403</t>
  </si>
  <si>
    <t>Общегосударственные вопросы</t>
  </si>
  <si>
    <t>01</t>
  </si>
  <si>
    <t>1 14 06020 00 0000 430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</si>
  <si>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</si>
  <si>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</si>
  <si>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Иные межбюджетные трансферты</t>
  </si>
  <si>
    <t>03</t>
  </si>
  <si>
    <t>Национальная безопасность и правоохранительная деятельность</t>
  </si>
  <si>
    <t>Акцизы по подакцизным товарам (продукции), производимой на территории РФ</t>
  </si>
  <si>
    <t>1 03 02000 01 0000 110</t>
  </si>
  <si>
    <t>Резервные средства</t>
  </si>
  <si>
    <t xml:space="preserve">0102 8810000110 121 </t>
  </si>
  <si>
    <t>0102 8810000110 122</t>
  </si>
  <si>
    <t>0104 8910000110 121</t>
  </si>
  <si>
    <t>0104 8910000110 122</t>
  </si>
  <si>
    <t>0104 8910000190</t>
  </si>
  <si>
    <t>0104 8910000190 244</t>
  </si>
  <si>
    <t>0104 8990000000</t>
  </si>
  <si>
    <t>0104 8990072390 244</t>
  </si>
  <si>
    <t>Реализация направления расходов по иным непрограммным мероприятиям</t>
  </si>
  <si>
    <t>Обеспечение проведения выборов и референдумов</t>
  </si>
  <si>
    <t>0107</t>
  </si>
  <si>
    <t>0107 9990090170</t>
  </si>
  <si>
    <t>0107 9990090170 880</t>
  </si>
  <si>
    <t>Специальные расходы</t>
  </si>
  <si>
    <t>0113 0210020050</t>
  </si>
  <si>
    <t>0113 0210020050 244</t>
  </si>
  <si>
    <t xml:space="preserve">Реализация направления расходов в рамках подпрограммы "Противодействие коррупции в Ефремово-Степановском сельском поселении" муниципальной программы Ефремово-Степановского сельского поселения "Обеспечение общественного порядка и противодействие преступности" </t>
  </si>
  <si>
    <t xml:space="preserve">Реализация направления расходов в рамках подпрограммы "Профилактика экстремизма и терроризма в Ефремово-Степановском сельском поселении" муниципальной программы Ефремово-Степановского сельского поселения "Обеспечение общественного порядка и противодействие преступности" </t>
  </si>
  <si>
    <t xml:space="preserve">Реализация направления расходов в рамках подпрограммы "Комплексные меры противодействия злоупотреблению наркотиками и их незаконному обороту" в Ефремово-Степановском сельском поселении" муниципальной программы Ефремово-Степановского сельского поселения "Обеспечение общественного порядка и противодействие преступности" </t>
  </si>
  <si>
    <t>0113 0220020060</t>
  </si>
  <si>
    <t>0113 0220020060 244</t>
  </si>
  <si>
    <t>Муниципальная программа "Обеспечение общественного порядка и противодействие преступности"</t>
  </si>
  <si>
    <t>0113 0200000000</t>
  </si>
  <si>
    <t>Муниципальная программа "Муниципальная политика"</t>
  </si>
  <si>
    <t>Обеспечение дополнительного профессионального образования, участие в семинарах лиц, замещающих выборные муниципальные должности, муниципальных служащих в рамках подпрограммы "Развитие муниципальной службы в Ефремово-Степановском сельском поселении"</t>
  </si>
  <si>
    <t>0113 0500000000</t>
  </si>
  <si>
    <t>0113 0510020110</t>
  </si>
  <si>
    <t>0113 0510020110 244</t>
  </si>
  <si>
    <t>Муниципальная программа "Информационное общество"</t>
  </si>
  <si>
    <t>Реализация направления расходов в рамках подпрограммы "Обеспечение реализации муниципальной программы "Информационное общество"</t>
  </si>
  <si>
    <t>0113 0600000000</t>
  </si>
  <si>
    <t>0113 0610020130</t>
  </si>
  <si>
    <t>0113 0610020130 244</t>
  </si>
  <si>
    <t>Реализация расходов по иным непрограммным мероприятиям</t>
  </si>
  <si>
    <t>0113 9990099990 244</t>
  </si>
  <si>
    <t>0113 9990099990</t>
  </si>
  <si>
    <t>0203 8990051180</t>
  </si>
  <si>
    <t>0203 8990051180 121</t>
  </si>
  <si>
    <t>Муниципальная программа Ефремово-Степановского сельского поселения "Развитие транспортной системы"</t>
  </si>
  <si>
    <t>0409 0700000000</t>
  </si>
  <si>
    <t>Подпрограмма "Содержание дорог"</t>
  </si>
  <si>
    <t>0409 0710020140</t>
  </si>
  <si>
    <t>0409 0710020140 244</t>
  </si>
  <si>
    <t>Подпрограмма "Безопасное движение"</t>
  </si>
  <si>
    <t>0409 0720000000</t>
  </si>
  <si>
    <t>0409 0720020150 244</t>
  </si>
  <si>
    <t>Муниципальная программа "Обеспечение качественными жилищно-коммунальными услугами населения и благоустройство территории Ефремово-Степановского сельского поселения"</t>
  </si>
  <si>
    <t>0503 0100000000</t>
  </si>
  <si>
    <t>Подпрограмма "Благоустройство территории Ефремово-Степановского сельского поселения"</t>
  </si>
  <si>
    <t>0503 0110020010 244</t>
  </si>
  <si>
    <t>0503 0110020000</t>
  </si>
  <si>
    <t>Расходы на благоустройство и содержание мест захоронений (Прочая закупка товаров, работ и услуг для обеспечения государственных (муниципальных) нужд)</t>
  </si>
  <si>
    <t>Реализация направления расходов по проведению смотр-конкурса "Лучшее подворье" (Прочая закупка товаров, работ и услуг для обеспечения государственных (муниципальных) нужд)</t>
  </si>
  <si>
    <t>Реализация иных расходов в рамках подпрограммы"Благоустройство территоии" (Прочая закупка товаров, работ и услуг для обеспечения государственных (муниципальных) нужд)</t>
  </si>
  <si>
    <t>0503 0110020020 244</t>
  </si>
  <si>
    <t>0503 0110020030 244</t>
  </si>
  <si>
    <t>Подпрограмма "Обеспечение качественными жилищно-коммунальными услугами населения"</t>
  </si>
  <si>
    <t>0503 0120000000</t>
  </si>
  <si>
    <t>Расходы на уличное освещение (Прочая закупка товаров, работ и услуг для обеспечения государственных (муниципальных) нужд)</t>
  </si>
  <si>
    <t>0503 0120020040 244</t>
  </si>
  <si>
    <t>0801 0410000590</t>
  </si>
  <si>
    <t>0801 0410000590 611</t>
  </si>
  <si>
    <t>1403 8990085010</t>
  </si>
  <si>
    <t>1403 899085010 540</t>
  </si>
  <si>
    <t>Руководитель</t>
  </si>
  <si>
    <t>Иные выплаты персоналу государственных  (муниципальных) органов, за исключением фонда оплаты труда</t>
  </si>
  <si>
    <t>Фонд оплаты труда государственных  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</si>
  <si>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</si>
  <si>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персоналу государственных (муниципальных) органов</t>
  </si>
  <si>
    <t>0102 8810000110 120</t>
  </si>
  <si>
    <t>0102 8810000110 129</t>
  </si>
  <si>
    <t>0104 8910000110 120</t>
  </si>
  <si>
    <t>0104 8910000110 129</t>
  </si>
  <si>
    <t>0203 8990051180 120</t>
  </si>
  <si>
    <t>0203 8990051180 129</t>
  </si>
  <si>
    <t>Муниципальная программа Ефремово-Степановского сельского поселени "Пожарная безопасность""</t>
  </si>
  <si>
    <t>0310 0310020080 244</t>
  </si>
  <si>
    <t>Обеспечение пожарной безопасности</t>
  </si>
  <si>
    <t xml:space="preserve">0310 </t>
  </si>
  <si>
    <t xml:space="preserve">0310 0310020080 </t>
  </si>
  <si>
    <t>0113 9990099990 241</t>
  </si>
  <si>
    <t>Научно-исследовательские и опытно-конструкторские работы</t>
  </si>
  <si>
    <t>0113 9990099990 240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</si>
  <si>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</si>
  <si>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</si>
  <si>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Уплата иных платежей</t>
  </si>
  <si>
    <t>0111 9910090080</t>
  </si>
  <si>
    <t>0111 9910090080 870</t>
  </si>
  <si>
    <t>0104 8910000190 240</t>
  </si>
  <si>
    <t>0104 8910000190 850</t>
  </si>
  <si>
    <t>0104 8910000190 851</t>
  </si>
  <si>
    <t>0104 8910000190 852</t>
  </si>
  <si>
    <t>0104 8910000190 853</t>
  </si>
  <si>
    <t>0102 8810000110</t>
  </si>
  <si>
    <t>0102 8810000190</t>
  </si>
  <si>
    <t>0102 8810000190 244</t>
  </si>
  <si>
    <t>0104 8910000190 122</t>
  </si>
  <si>
    <t>0104 8910000190 120</t>
  </si>
  <si>
    <t>Расходы на на обеспечение функций работников органов местного самоуправления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</si>
  <si>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>0113 0230020070</t>
  </si>
  <si>
    <t>0113 0230020070 244</t>
  </si>
  <si>
    <t>Расходы на выплаты по оплате труда работников Администрации Ефремово-Степановского сельского поселения</t>
  </si>
  <si>
    <t>0102 8810000190 122</t>
  </si>
  <si>
    <t>0113 9990099990 853</t>
  </si>
  <si>
    <t>0113 9990099990 850</t>
  </si>
  <si>
    <t>А.А. Дремлюга</t>
  </si>
  <si>
    <t>января</t>
  </si>
  <si>
    <t>17</t>
  </si>
  <si>
    <t>01.01.2017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</si>
</sst>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5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49" fontId="4" fillId="0" borderId="11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1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2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49" fontId="1" fillId="0" borderId="2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26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9" fontId="4" fillId="0" borderId="11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wrapText="1"/>
    </xf>
    <xf numFmtId="49" fontId="1" fillId="0" borderId="13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/>
    </xf>
    <xf numFmtId="0" fontId="5" fillId="0" borderId="14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/>
    </xf>
    <xf numFmtId="49" fontId="1" fillId="0" borderId="28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wrapText="1"/>
    </xf>
    <xf numFmtId="0" fontId="4" fillId="0" borderId="35" xfId="0" applyFont="1" applyFill="1" applyBorder="1" applyAlignment="1">
      <alignment wrapText="1"/>
    </xf>
    <xf numFmtId="49" fontId="1" fillId="0" borderId="36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4" fillId="0" borderId="11" xfId="0" applyFont="1" applyBorder="1" applyAlignment="1">
      <alignment horizontal="left" indent="2"/>
    </xf>
    <xf numFmtId="0" fontId="1" fillId="0" borderId="37" xfId="0" applyFont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wrapText="1"/>
    </xf>
    <xf numFmtId="49" fontId="1" fillId="0" borderId="40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49" fontId="5" fillId="0" borderId="21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4" fillId="0" borderId="44" xfId="0" applyFont="1" applyBorder="1" applyAlignment="1">
      <alignment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56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5" fillId="0" borderId="2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5" fillId="0" borderId="29" xfId="0" applyNumberFormat="1" applyFont="1" applyFill="1" applyBorder="1" applyAlignment="1">
      <alignment horizontal="center"/>
    </xf>
    <xf numFmtId="0" fontId="1" fillId="0" borderId="22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2" fontId="5" fillId="0" borderId="26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5" fillId="0" borderId="13" xfId="0" applyFont="1" applyBorder="1" applyAlignment="1">
      <alignment wrapText="1"/>
    </xf>
    <xf numFmtId="0" fontId="5" fillId="0" borderId="2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2" fontId="1" fillId="0" borderId="57" xfId="0" applyNumberFormat="1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3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2" fontId="1" fillId="0" borderId="59" xfId="0" applyNumberFormat="1" applyFont="1" applyFill="1" applyBorder="1" applyAlignment="1">
      <alignment horizontal="center"/>
    </xf>
    <xf numFmtId="2" fontId="1" fillId="0" borderId="60" xfId="0" applyNumberFormat="1" applyFont="1" applyFill="1" applyBorder="1" applyAlignment="1">
      <alignment horizontal="center"/>
    </xf>
    <xf numFmtId="2" fontId="1" fillId="0" borderId="61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5" fillId="0" borderId="13" xfId="0" applyFont="1" applyFill="1" applyBorder="1" applyAlignment="1">
      <alignment wrapText="1"/>
    </xf>
    <xf numFmtId="49" fontId="1" fillId="0" borderId="38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49" fontId="1" fillId="0" borderId="37" xfId="0" applyNumberFormat="1" applyFont="1" applyFill="1" applyBorder="1" applyAlignment="1">
      <alignment horizontal="center" wrapText="1"/>
    </xf>
    <xf numFmtId="0" fontId="5" fillId="0" borderId="16" xfId="0" applyFont="1" applyBorder="1" applyAlignment="1">
      <alignment wrapText="1"/>
    </xf>
    <xf numFmtId="2" fontId="5" fillId="0" borderId="17" xfId="0" applyNumberFormat="1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3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49" fontId="1" fillId="0" borderId="13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wrapText="1"/>
    </xf>
    <xf numFmtId="0" fontId="1" fillId="0" borderId="6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5" fillId="0" borderId="22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1" fillId="0" borderId="17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5" fillId="0" borderId="44" xfId="0" applyFont="1" applyBorder="1" applyAlignment="1">
      <alignment/>
    </xf>
    <xf numFmtId="49" fontId="5" fillId="0" borderId="40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indent="2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1" fillId="0" borderId="64" xfId="0" applyNumberFormat="1" applyFont="1" applyFill="1" applyBorder="1" applyAlignment="1">
      <alignment horizontal="center"/>
    </xf>
    <xf numFmtId="0" fontId="1" fillId="0" borderId="64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2" fontId="1" fillId="0" borderId="64" xfId="0" applyNumberFormat="1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" fillId="0" borderId="6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left" vertical="center" wrapText="1"/>
    </xf>
    <xf numFmtId="49" fontId="1" fillId="0" borderId="66" xfId="0" applyNumberFormat="1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left" wrapText="1"/>
    </xf>
    <xf numFmtId="0" fontId="1" fillId="0" borderId="35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49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49" fontId="1" fillId="0" borderId="39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20" xfId="0" applyNumberFormat="1" applyFont="1" applyBorder="1" applyAlignment="1">
      <alignment vertical="top" wrapText="1"/>
    </xf>
    <xf numFmtId="0" fontId="1" fillId="0" borderId="18" xfId="0" applyFont="1" applyFill="1" applyBorder="1" applyAlignment="1">
      <alignment wrapText="1"/>
    </xf>
    <xf numFmtId="0" fontId="5" fillId="0" borderId="6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49" xfId="0" applyFont="1" applyFill="1" applyBorder="1" applyAlignment="1">
      <alignment horizontal="center" wrapText="1"/>
    </xf>
    <xf numFmtId="49" fontId="5" fillId="0" borderId="68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0" fontId="5" fillId="0" borderId="69" xfId="0" applyFont="1" applyFill="1" applyBorder="1" applyAlignment="1">
      <alignment wrapText="1"/>
    </xf>
    <xf numFmtId="0" fontId="5" fillId="0" borderId="70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37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71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72" xfId="0" applyFont="1" applyFill="1" applyBorder="1" applyAlignment="1">
      <alignment horizontal="left" vertical="center" wrapText="1"/>
    </xf>
    <xf numFmtId="0" fontId="1" fillId="0" borderId="73" xfId="0" applyFont="1" applyFill="1" applyBorder="1" applyAlignment="1">
      <alignment wrapText="1"/>
    </xf>
    <xf numFmtId="0" fontId="1" fillId="0" borderId="74" xfId="0" applyFont="1" applyFill="1" applyBorder="1" applyAlignment="1">
      <alignment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37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2" fontId="1" fillId="0" borderId="13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47" xfId="0" applyNumberFormat="1" applyFont="1" applyFill="1" applyBorder="1" applyAlignment="1">
      <alignment horizontal="center"/>
    </xf>
    <xf numFmtId="0" fontId="1" fillId="0" borderId="53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75" xfId="0" applyFont="1" applyFill="1" applyBorder="1" applyAlignment="1">
      <alignment horizontal="center"/>
    </xf>
    <xf numFmtId="0" fontId="1" fillId="0" borderId="73" xfId="0" applyFont="1" applyFill="1" applyBorder="1" applyAlignment="1">
      <alignment horizontal="left" indent="2"/>
    </xf>
    <xf numFmtId="0" fontId="1" fillId="0" borderId="74" xfId="0" applyFont="1" applyFill="1" applyBorder="1" applyAlignment="1">
      <alignment horizontal="left" indent="2"/>
    </xf>
    <xf numFmtId="0" fontId="1" fillId="0" borderId="69" xfId="0" applyFont="1" applyFill="1" applyBorder="1" applyAlignment="1">
      <alignment wrapText="1"/>
    </xf>
    <xf numFmtId="0" fontId="1" fillId="0" borderId="69" xfId="0" applyFont="1" applyFill="1" applyBorder="1" applyAlignment="1">
      <alignment/>
    </xf>
    <xf numFmtId="49" fontId="1" fillId="0" borderId="46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44" xfId="0" applyFont="1" applyBorder="1" applyAlignment="1">
      <alignment wrapText="1"/>
    </xf>
    <xf numFmtId="0" fontId="1" fillId="0" borderId="72" xfId="0" applyFont="1" applyBorder="1" applyAlignment="1">
      <alignment wrapText="1"/>
    </xf>
    <xf numFmtId="0" fontId="1" fillId="0" borderId="70" xfId="0" applyFont="1" applyFill="1" applyBorder="1" applyAlignment="1">
      <alignment wrapText="1"/>
    </xf>
    <xf numFmtId="0" fontId="1" fillId="0" borderId="73" xfId="0" applyFont="1" applyBorder="1" applyAlignment="1">
      <alignment horizontal="left" indent="2"/>
    </xf>
    <xf numFmtId="0" fontId="1" fillId="0" borderId="74" xfId="0" applyFont="1" applyBorder="1" applyAlignment="1">
      <alignment horizontal="left" indent="2"/>
    </xf>
    <xf numFmtId="0" fontId="1" fillId="0" borderId="69" xfId="0" applyFont="1" applyFill="1" applyBorder="1" applyAlignment="1">
      <alignment horizontal="left" wrapText="1"/>
    </xf>
    <xf numFmtId="0" fontId="1" fillId="0" borderId="7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76" xfId="0" applyNumberFormat="1" applyFont="1" applyFill="1" applyBorder="1" applyAlignment="1">
      <alignment horizontal="center"/>
    </xf>
    <xf numFmtId="0" fontId="1" fillId="0" borderId="67" xfId="0" applyNumberFormat="1" applyFont="1" applyFill="1" applyBorder="1" applyAlignment="1">
      <alignment horizontal="center"/>
    </xf>
    <xf numFmtId="0" fontId="1" fillId="0" borderId="73" xfId="0" applyFont="1" applyFill="1" applyBorder="1" applyAlignment="1">
      <alignment/>
    </xf>
    <xf numFmtId="0" fontId="1" fillId="0" borderId="74" xfId="0" applyFont="1" applyFill="1" applyBorder="1" applyAlignment="1">
      <alignment/>
    </xf>
    <xf numFmtId="0" fontId="1" fillId="0" borderId="3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77" xfId="0" applyFont="1" applyFill="1" applyBorder="1" applyAlignment="1">
      <alignment horizontal="center"/>
    </xf>
    <xf numFmtId="0" fontId="1" fillId="0" borderId="78" xfId="0" applyFont="1" applyFill="1" applyBorder="1" applyAlignment="1">
      <alignment horizontal="center"/>
    </xf>
    <xf numFmtId="0" fontId="1" fillId="0" borderId="34" xfId="0" applyFont="1" applyFill="1" applyBorder="1" applyAlignment="1">
      <alignment wrapText="1"/>
    </xf>
    <xf numFmtId="0" fontId="1" fillId="0" borderId="34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79" xfId="0" applyFont="1" applyFill="1" applyBorder="1" applyAlignment="1">
      <alignment horizontal="center"/>
    </xf>
    <xf numFmtId="2" fontId="1" fillId="0" borderId="38" xfId="0" applyNumberFormat="1" applyFont="1" applyFill="1" applyBorder="1" applyAlignment="1">
      <alignment horizontal="center"/>
    </xf>
    <xf numFmtId="0" fontId="1" fillId="0" borderId="80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49" fontId="1" fillId="0" borderId="81" xfId="0" applyNumberFormat="1" applyFont="1" applyFill="1" applyBorder="1" applyAlignment="1">
      <alignment horizontal="center"/>
    </xf>
    <xf numFmtId="49" fontId="1" fillId="0" borderId="78" xfId="0" applyNumberFormat="1" applyFont="1" applyFill="1" applyBorder="1" applyAlignment="1">
      <alignment horizontal="center"/>
    </xf>
    <xf numFmtId="49" fontId="1" fillId="0" borderId="77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J40"/>
  <sheetViews>
    <sheetView view="pageBreakPreview" zoomScaleSheetLayoutView="100" zoomScalePageLayoutView="0" workbookViewId="0" topLeftCell="A37">
      <selection activeCell="CF22" sqref="CF22:CV22"/>
    </sheetView>
  </sheetViews>
  <sheetFormatPr defaultColWidth="0.875" defaultRowHeight="12.75"/>
  <cols>
    <col min="1" max="38" width="0.875" style="1" customWidth="1"/>
    <col min="39" max="39" width="0.875" style="1" hidden="1" customWidth="1"/>
    <col min="40" max="60" width="0.875" style="1" customWidth="1"/>
    <col min="61" max="61" width="13.375" style="1" customWidth="1"/>
    <col min="62" max="83" width="0.875" style="1" customWidth="1"/>
    <col min="84" max="16384" width="0.875" style="1" customWidth="1"/>
  </cols>
  <sheetData>
    <row r="1" ht="3" customHeight="1"/>
    <row r="2" spans="1:149" ht="12" customHeight="1">
      <c r="A2" s="154" t="s">
        <v>11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</row>
    <row r="3" spans="1:149" ht="12" customHeight="1">
      <c r="A3" s="154" t="s">
        <v>78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</row>
    <row r="4" spans="1:149" ht="12" customHeight="1">
      <c r="A4" s="154" t="s">
        <v>63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</row>
    <row r="5" spans="1:166" ht="12" customHeight="1" thickBot="1">
      <c r="A5" s="154" t="s">
        <v>76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54"/>
      <c r="EM5" s="154"/>
      <c r="EN5" s="154"/>
      <c r="EO5" s="154"/>
      <c r="EP5" s="154"/>
      <c r="EQ5" s="154"/>
      <c r="ER5" s="154"/>
      <c r="ES5" s="155"/>
      <c r="ET5" s="157" t="s">
        <v>0</v>
      </c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9"/>
    </row>
    <row r="6" spans="2:166" ht="12.7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X6" s="8"/>
      <c r="Y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R6" s="2" t="s">
        <v>2</v>
      </c>
      <c r="ET6" s="160" t="s">
        <v>30</v>
      </c>
      <c r="EU6" s="161"/>
      <c r="EV6" s="161"/>
      <c r="EW6" s="161"/>
      <c r="EX6" s="161"/>
      <c r="EY6" s="161"/>
      <c r="EZ6" s="161"/>
      <c r="FA6" s="161"/>
      <c r="FB6" s="161"/>
      <c r="FC6" s="161"/>
      <c r="FD6" s="161"/>
      <c r="FE6" s="161"/>
      <c r="FF6" s="161"/>
      <c r="FG6" s="161"/>
      <c r="FH6" s="161"/>
      <c r="FI6" s="161"/>
      <c r="FJ6" s="162"/>
    </row>
    <row r="7" spans="62:166" ht="15" customHeight="1">
      <c r="BJ7" s="2" t="s">
        <v>64</v>
      </c>
      <c r="BK7" s="134" t="s">
        <v>288</v>
      </c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5">
        <v>20</v>
      </c>
      <c r="CG7" s="135"/>
      <c r="CH7" s="135"/>
      <c r="CI7" s="135"/>
      <c r="CJ7" s="136" t="s">
        <v>289</v>
      </c>
      <c r="CK7" s="136"/>
      <c r="CL7" s="136"/>
      <c r="CM7" s="1" t="s">
        <v>65</v>
      </c>
      <c r="ER7" s="2" t="s">
        <v>1</v>
      </c>
      <c r="ET7" s="139" t="s">
        <v>290</v>
      </c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1"/>
    </row>
    <row r="8" spans="1:166" ht="18" customHeight="1">
      <c r="A8" s="1" t="s">
        <v>66</v>
      </c>
      <c r="BJ8" s="2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2"/>
      <c r="CG8" s="2"/>
      <c r="CH8" s="2"/>
      <c r="CI8" s="2"/>
      <c r="CJ8" s="10"/>
      <c r="CK8" s="10"/>
      <c r="CL8" s="10"/>
      <c r="ER8" s="2"/>
      <c r="ET8" s="142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4"/>
    </row>
    <row r="9" spans="1:166" ht="11.25">
      <c r="A9" s="1" t="s">
        <v>67</v>
      </c>
      <c r="BJ9" s="2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2"/>
      <c r="CG9" s="2"/>
      <c r="CH9" s="2"/>
      <c r="CI9" s="2"/>
      <c r="CJ9" s="10"/>
      <c r="CK9" s="10"/>
      <c r="CL9" s="10"/>
      <c r="ER9" s="2"/>
      <c r="ET9" s="145"/>
      <c r="EU9" s="146"/>
      <c r="EV9" s="146"/>
      <c r="EW9" s="146"/>
      <c r="EX9" s="146"/>
      <c r="EY9" s="146"/>
      <c r="EZ9" s="146"/>
      <c r="FA9" s="146"/>
      <c r="FB9" s="146"/>
      <c r="FC9" s="146"/>
      <c r="FD9" s="146"/>
      <c r="FE9" s="146"/>
      <c r="FF9" s="146"/>
      <c r="FG9" s="146"/>
      <c r="FH9" s="146"/>
      <c r="FI9" s="146"/>
      <c r="FJ9" s="147"/>
    </row>
    <row r="10" spans="1:166" ht="11.25">
      <c r="A10" s="1" t="s">
        <v>68</v>
      </c>
      <c r="ER10" s="2" t="s">
        <v>12</v>
      </c>
      <c r="ET10" s="139" t="s">
        <v>95</v>
      </c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1"/>
    </row>
    <row r="11" spans="1:166" ht="11.25">
      <c r="A11" s="1" t="s">
        <v>69</v>
      </c>
      <c r="AU11" s="137" t="s">
        <v>98</v>
      </c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R11" s="2" t="s">
        <v>70</v>
      </c>
      <c r="ET11" s="151" t="s">
        <v>96</v>
      </c>
      <c r="EU11" s="152"/>
      <c r="EV11" s="152"/>
      <c r="EW11" s="152"/>
      <c r="EX11" s="152"/>
      <c r="EY11" s="152"/>
      <c r="EZ11" s="152"/>
      <c r="FA11" s="152"/>
      <c r="FB11" s="152"/>
      <c r="FC11" s="152"/>
      <c r="FD11" s="152"/>
      <c r="FE11" s="152"/>
      <c r="FF11" s="152"/>
      <c r="FG11" s="152"/>
      <c r="FH11" s="152"/>
      <c r="FI11" s="152"/>
      <c r="FJ11" s="153"/>
    </row>
    <row r="12" spans="1:166" ht="15" customHeight="1">
      <c r="A12" s="1" t="s">
        <v>3</v>
      </c>
      <c r="V12" s="134" t="s">
        <v>99</v>
      </c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R12" s="2" t="s">
        <v>54</v>
      </c>
      <c r="ET12" s="139" t="s">
        <v>97</v>
      </c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1"/>
    </row>
    <row r="13" spans="1:166" ht="15" customHeight="1">
      <c r="A13" s="1" t="s">
        <v>52</v>
      </c>
      <c r="ET13" s="139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1"/>
    </row>
    <row r="14" spans="1:166" ht="15" customHeight="1" thickBot="1">
      <c r="A14" s="1" t="s">
        <v>4</v>
      </c>
      <c r="ER14" s="2" t="s">
        <v>5</v>
      </c>
      <c r="ET14" s="148">
        <v>383</v>
      </c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49"/>
      <c r="FF14" s="149"/>
      <c r="FG14" s="149"/>
      <c r="FH14" s="149"/>
      <c r="FI14" s="149"/>
      <c r="FJ14" s="150"/>
    </row>
    <row r="15" spans="1:166" ht="19.5" customHeight="1">
      <c r="A15" s="156" t="s">
        <v>13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6"/>
      <c r="FF15" s="156"/>
      <c r="FG15" s="156"/>
      <c r="FH15" s="156"/>
      <c r="FI15" s="156"/>
      <c r="FJ15" s="156"/>
    </row>
    <row r="16" spans="1:166" ht="11.25" customHeight="1">
      <c r="A16" s="103" t="s">
        <v>6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4"/>
      <c r="AN16" s="110" t="s">
        <v>16</v>
      </c>
      <c r="AO16" s="103"/>
      <c r="AP16" s="103"/>
      <c r="AQ16" s="103"/>
      <c r="AR16" s="103"/>
      <c r="AS16" s="104"/>
      <c r="AT16" s="110" t="s">
        <v>71</v>
      </c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4"/>
      <c r="BJ16" s="110" t="s">
        <v>58</v>
      </c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4"/>
      <c r="CF16" s="107" t="s">
        <v>17</v>
      </c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9"/>
      <c r="ET16" s="110" t="s">
        <v>21</v>
      </c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</row>
    <row r="17" spans="1:166" ht="32.25" customHeight="1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6"/>
      <c r="AN17" s="111"/>
      <c r="AO17" s="105"/>
      <c r="AP17" s="105"/>
      <c r="AQ17" s="105"/>
      <c r="AR17" s="105"/>
      <c r="AS17" s="106"/>
      <c r="AT17" s="111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6"/>
      <c r="BJ17" s="111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6"/>
      <c r="CF17" s="108" t="s">
        <v>83</v>
      </c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9"/>
      <c r="CW17" s="107" t="s">
        <v>18</v>
      </c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9"/>
      <c r="DN17" s="107" t="s">
        <v>19</v>
      </c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9"/>
      <c r="EE17" s="107" t="s">
        <v>20</v>
      </c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9"/>
      <c r="ET17" s="111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</row>
    <row r="18" spans="1:166" ht="12" thickBot="1">
      <c r="A18" s="132">
        <v>1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3"/>
      <c r="AN18" s="112">
        <v>2</v>
      </c>
      <c r="AO18" s="113"/>
      <c r="AP18" s="113"/>
      <c r="AQ18" s="113"/>
      <c r="AR18" s="113"/>
      <c r="AS18" s="117"/>
      <c r="AT18" s="112">
        <v>3</v>
      </c>
      <c r="AU18" s="113"/>
      <c r="AV18" s="113"/>
      <c r="AW18" s="113"/>
      <c r="AX18" s="113"/>
      <c r="AY18" s="113"/>
      <c r="AZ18" s="113"/>
      <c r="BA18" s="113"/>
      <c r="BB18" s="113"/>
      <c r="BC18" s="114"/>
      <c r="BD18" s="114"/>
      <c r="BE18" s="114"/>
      <c r="BF18" s="114"/>
      <c r="BG18" s="114"/>
      <c r="BH18" s="114"/>
      <c r="BI18" s="115"/>
      <c r="BJ18" s="112">
        <v>4</v>
      </c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7"/>
      <c r="CF18" s="112">
        <v>5</v>
      </c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7"/>
      <c r="CW18" s="112">
        <v>6</v>
      </c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7"/>
      <c r="DN18" s="112">
        <v>7</v>
      </c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7"/>
      <c r="EE18" s="112">
        <v>8</v>
      </c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7"/>
      <c r="ET18" s="112">
        <v>9</v>
      </c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</row>
    <row r="19" spans="1:166" ht="15.75" customHeight="1" thickBot="1">
      <c r="A19" s="138" t="s">
        <v>14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22" t="s">
        <v>31</v>
      </c>
      <c r="AO19" s="123"/>
      <c r="AP19" s="123"/>
      <c r="AQ19" s="123"/>
      <c r="AR19" s="123"/>
      <c r="AS19" s="123"/>
      <c r="AT19" s="124" t="s">
        <v>40</v>
      </c>
      <c r="AU19" s="124"/>
      <c r="AV19" s="124"/>
      <c r="AW19" s="124"/>
      <c r="AX19" s="124"/>
      <c r="AY19" s="124"/>
      <c r="AZ19" s="124"/>
      <c r="BA19" s="124"/>
      <c r="BB19" s="124"/>
      <c r="BC19" s="125"/>
      <c r="BD19" s="126"/>
      <c r="BE19" s="126"/>
      <c r="BF19" s="126"/>
      <c r="BG19" s="126"/>
      <c r="BH19" s="126"/>
      <c r="BI19" s="127"/>
      <c r="BJ19" s="75">
        <f>BJ21+BJ34</f>
        <v>7850100</v>
      </c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>
        <f>CF21+CF34</f>
        <v>8355513.6899999995</v>
      </c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>
        <f>CF19</f>
        <v>8355513.6899999995</v>
      </c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>
        <f>BJ19-CF19</f>
        <v>-505413.6899999995</v>
      </c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6"/>
    </row>
    <row r="20" spans="1:166" ht="15.75" customHeight="1" thickBot="1">
      <c r="A20" s="116" t="s">
        <v>15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9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65"/>
      <c r="BD20" s="63"/>
      <c r="BE20" s="63"/>
      <c r="BF20" s="63"/>
      <c r="BG20" s="63"/>
      <c r="BH20" s="63"/>
      <c r="BI20" s="64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7">
        <f aca="true" t="shared" si="0" ref="EE20:EE40">CF20</f>
        <v>0</v>
      </c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>
        <f aca="true" t="shared" si="1" ref="ET20:ET40">BJ20-CF20</f>
        <v>0</v>
      </c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8"/>
    </row>
    <row r="21" spans="1:166" ht="33.75" customHeight="1" thickBot="1">
      <c r="A21" s="120" t="s">
        <v>125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1"/>
      <c r="AN21" s="128"/>
      <c r="AO21" s="118"/>
      <c r="AP21" s="118"/>
      <c r="AQ21" s="118"/>
      <c r="AR21" s="118"/>
      <c r="AS21" s="118"/>
      <c r="AT21" s="118" t="s">
        <v>109</v>
      </c>
      <c r="AU21" s="118"/>
      <c r="AV21" s="118"/>
      <c r="AW21" s="118"/>
      <c r="AX21" s="118"/>
      <c r="AY21" s="118"/>
      <c r="AZ21" s="118"/>
      <c r="BA21" s="118"/>
      <c r="BB21" s="118"/>
      <c r="BC21" s="84"/>
      <c r="BD21" s="85"/>
      <c r="BE21" s="85"/>
      <c r="BF21" s="85"/>
      <c r="BG21" s="85"/>
      <c r="BH21" s="85"/>
      <c r="BI21" s="86"/>
      <c r="BJ21" s="119">
        <f>BJ22+BJ23+BJ24+BJ25+BJ26+BJ27+BJ28+BJ29+BJ30+BJ31+BJ32+BJ33</f>
        <v>4186300</v>
      </c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>
        <f>CF22+CF23+CF24+CF25+CF26+CF27+CF28+CF29+CF30+CF31+CF32+CF33</f>
        <v>4691713.6899999995</v>
      </c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75">
        <f t="shared" si="0"/>
        <v>4691713.6899999995</v>
      </c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>
        <f t="shared" si="1"/>
        <v>-505413.6899999995</v>
      </c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6"/>
    </row>
    <row r="22" spans="1:166" ht="15.75" customHeight="1" thickBot="1">
      <c r="A22" s="79" t="s">
        <v>85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93"/>
      <c r="AO22" s="83"/>
      <c r="AP22" s="83"/>
      <c r="AQ22" s="83"/>
      <c r="AR22" s="83"/>
      <c r="AS22" s="83"/>
      <c r="AT22" s="83" t="s">
        <v>100</v>
      </c>
      <c r="AU22" s="83"/>
      <c r="AV22" s="83"/>
      <c r="AW22" s="83"/>
      <c r="AX22" s="83"/>
      <c r="AY22" s="83"/>
      <c r="AZ22" s="83"/>
      <c r="BA22" s="83"/>
      <c r="BB22" s="83"/>
      <c r="BC22" s="65"/>
      <c r="BD22" s="63"/>
      <c r="BE22" s="63"/>
      <c r="BF22" s="63"/>
      <c r="BG22" s="63"/>
      <c r="BH22" s="63"/>
      <c r="BI22" s="64"/>
      <c r="BJ22" s="72">
        <v>406400</v>
      </c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>
        <v>731620.62</v>
      </c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7">
        <f t="shared" si="0"/>
        <v>731620.62</v>
      </c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>
        <f t="shared" si="1"/>
        <v>-325220.62</v>
      </c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8"/>
    </row>
    <row r="23" spans="1:166" ht="33" customHeight="1" thickBot="1">
      <c r="A23" s="60" t="s">
        <v>179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1"/>
      <c r="AN23" s="62"/>
      <c r="AO23" s="63"/>
      <c r="AP23" s="63"/>
      <c r="AQ23" s="63"/>
      <c r="AR23" s="63"/>
      <c r="AS23" s="64"/>
      <c r="AT23" s="65" t="s">
        <v>180</v>
      </c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4"/>
      <c r="BJ23" s="66">
        <v>403000</v>
      </c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8"/>
      <c r="CF23" s="66">
        <v>456136.99</v>
      </c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8"/>
      <c r="CW23" s="66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8"/>
      <c r="DN23" s="66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8"/>
      <c r="EE23" s="69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1"/>
      <c r="ET23" s="69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94"/>
    </row>
    <row r="24" spans="1:166" ht="15.75" customHeight="1" thickBot="1">
      <c r="A24" s="79" t="s">
        <v>86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80"/>
      <c r="AN24" s="93"/>
      <c r="AO24" s="83"/>
      <c r="AP24" s="83"/>
      <c r="AQ24" s="83"/>
      <c r="AR24" s="83"/>
      <c r="AS24" s="83"/>
      <c r="AT24" s="83" t="s">
        <v>101</v>
      </c>
      <c r="AU24" s="83"/>
      <c r="AV24" s="83"/>
      <c r="AW24" s="83"/>
      <c r="AX24" s="83"/>
      <c r="AY24" s="83"/>
      <c r="AZ24" s="83"/>
      <c r="BA24" s="83"/>
      <c r="BB24" s="83"/>
      <c r="BC24" s="65"/>
      <c r="BD24" s="63"/>
      <c r="BE24" s="63"/>
      <c r="BF24" s="63"/>
      <c r="BG24" s="63"/>
      <c r="BH24" s="63"/>
      <c r="BI24" s="64"/>
      <c r="BJ24" s="72">
        <v>647400</v>
      </c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>
        <v>1105157.35</v>
      </c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7">
        <f t="shared" si="0"/>
        <v>1105157.35</v>
      </c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>
        <f t="shared" si="1"/>
        <v>-457757.3500000001</v>
      </c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8"/>
    </row>
    <row r="25" spans="1:166" ht="15.75" customHeight="1" thickBot="1">
      <c r="A25" s="79" t="s">
        <v>87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80"/>
      <c r="AN25" s="93"/>
      <c r="AO25" s="83"/>
      <c r="AP25" s="83"/>
      <c r="AQ25" s="83"/>
      <c r="AR25" s="83"/>
      <c r="AS25" s="83"/>
      <c r="AT25" s="83" t="s">
        <v>102</v>
      </c>
      <c r="AU25" s="83"/>
      <c r="AV25" s="83"/>
      <c r="AW25" s="83"/>
      <c r="AX25" s="83"/>
      <c r="AY25" s="83"/>
      <c r="AZ25" s="83"/>
      <c r="BA25" s="83"/>
      <c r="BB25" s="83"/>
      <c r="BC25" s="65"/>
      <c r="BD25" s="63"/>
      <c r="BE25" s="63"/>
      <c r="BF25" s="63"/>
      <c r="BG25" s="63"/>
      <c r="BH25" s="63"/>
      <c r="BI25" s="64"/>
      <c r="BJ25" s="72">
        <v>255000</v>
      </c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>
        <v>172343.11</v>
      </c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7">
        <f t="shared" si="0"/>
        <v>172343.11</v>
      </c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>
        <f t="shared" si="1"/>
        <v>82656.89000000001</v>
      </c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8"/>
    </row>
    <row r="26" spans="1:166" ht="15.75" customHeight="1" thickBot="1">
      <c r="A26" s="79" t="s">
        <v>88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80"/>
      <c r="AN26" s="93"/>
      <c r="AO26" s="83"/>
      <c r="AP26" s="83"/>
      <c r="AQ26" s="83"/>
      <c r="AR26" s="83"/>
      <c r="AS26" s="83"/>
      <c r="AT26" s="83" t="s">
        <v>103</v>
      </c>
      <c r="AU26" s="83"/>
      <c r="AV26" s="83"/>
      <c r="AW26" s="83"/>
      <c r="AX26" s="83"/>
      <c r="AY26" s="83"/>
      <c r="AZ26" s="83"/>
      <c r="BA26" s="83"/>
      <c r="BB26" s="83"/>
      <c r="BC26" s="65"/>
      <c r="BD26" s="63"/>
      <c r="BE26" s="63"/>
      <c r="BF26" s="63"/>
      <c r="BG26" s="63"/>
      <c r="BH26" s="63"/>
      <c r="BI26" s="64"/>
      <c r="BJ26" s="72">
        <v>2191500</v>
      </c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66">
        <v>2033263.96</v>
      </c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8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7">
        <f t="shared" si="0"/>
        <v>2033263.96</v>
      </c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>
        <f t="shared" si="1"/>
        <v>158236.04000000004</v>
      </c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8"/>
    </row>
    <row r="27" spans="1:166" ht="22.5" customHeight="1" thickBot="1">
      <c r="A27" s="79" t="s">
        <v>89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80"/>
      <c r="AN27" s="93"/>
      <c r="AO27" s="83"/>
      <c r="AP27" s="83"/>
      <c r="AQ27" s="83"/>
      <c r="AR27" s="83"/>
      <c r="AS27" s="83"/>
      <c r="AT27" s="83" t="s">
        <v>104</v>
      </c>
      <c r="AU27" s="83"/>
      <c r="AV27" s="83"/>
      <c r="AW27" s="83"/>
      <c r="AX27" s="83"/>
      <c r="AY27" s="83"/>
      <c r="AZ27" s="83"/>
      <c r="BA27" s="83"/>
      <c r="BB27" s="83"/>
      <c r="BC27" s="65"/>
      <c r="BD27" s="63"/>
      <c r="BE27" s="63"/>
      <c r="BF27" s="63"/>
      <c r="BG27" s="63"/>
      <c r="BH27" s="63"/>
      <c r="BI27" s="64"/>
      <c r="BJ27" s="72">
        <v>17400</v>
      </c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66">
        <v>11900</v>
      </c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8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7">
        <f t="shared" si="0"/>
        <v>11900</v>
      </c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>
        <f t="shared" si="1"/>
        <v>5500</v>
      </c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8"/>
    </row>
    <row r="28" spans="1:166" ht="40.5" customHeight="1" thickBot="1">
      <c r="A28" s="164" t="s">
        <v>126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3"/>
      <c r="AN28" s="62"/>
      <c r="AO28" s="63"/>
      <c r="AP28" s="63"/>
      <c r="AQ28" s="63"/>
      <c r="AR28" s="63"/>
      <c r="AS28" s="64"/>
      <c r="AT28" s="83" t="s">
        <v>122</v>
      </c>
      <c r="AU28" s="83"/>
      <c r="AV28" s="83"/>
      <c r="AW28" s="83"/>
      <c r="AX28" s="83"/>
      <c r="AY28" s="83"/>
      <c r="AZ28" s="83"/>
      <c r="BA28" s="83"/>
      <c r="BB28" s="83"/>
      <c r="BC28" s="65"/>
      <c r="BD28" s="63"/>
      <c r="BE28" s="63"/>
      <c r="BF28" s="63"/>
      <c r="BG28" s="63"/>
      <c r="BH28" s="63"/>
      <c r="BI28" s="64"/>
      <c r="BJ28" s="66">
        <v>75200</v>
      </c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8"/>
      <c r="CF28" s="66">
        <v>73400.66</v>
      </c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8"/>
      <c r="CW28" s="66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8"/>
      <c r="DN28" s="66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8"/>
      <c r="EE28" s="77">
        <f>CF28</f>
        <v>73400.66</v>
      </c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>
        <f>BJ28-CF28</f>
        <v>1799.3399999999965</v>
      </c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8"/>
    </row>
    <row r="29" spans="1:166" ht="15.75" customHeight="1" thickBot="1">
      <c r="A29" s="79" t="s">
        <v>90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93"/>
      <c r="AO29" s="83"/>
      <c r="AP29" s="83"/>
      <c r="AQ29" s="83"/>
      <c r="AR29" s="83"/>
      <c r="AS29" s="83"/>
      <c r="AT29" s="83" t="s">
        <v>107</v>
      </c>
      <c r="AU29" s="83"/>
      <c r="AV29" s="83"/>
      <c r="AW29" s="83"/>
      <c r="AX29" s="83"/>
      <c r="AY29" s="83"/>
      <c r="AZ29" s="83"/>
      <c r="BA29" s="83"/>
      <c r="BB29" s="83"/>
      <c r="BC29" s="65"/>
      <c r="BD29" s="63"/>
      <c r="BE29" s="63"/>
      <c r="BF29" s="63"/>
      <c r="BG29" s="63"/>
      <c r="BH29" s="63"/>
      <c r="BI29" s="64"/>
      <c r="BJ29" s="72">
        <v>97600</v>
      </c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66">
        <v>80541</v>
      </c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8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7">
        <f t="shared" si="0"/>
        <v>80541</v>
      </c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>
        <f t="shared" si="1"/>
        <v>17059</v>
      </c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8"/>
    </row>
    <row r="30" spans="1:166" ht="15.75" customHeight="1" thickBot="1">
      <c r="A30" s="79" t="s">
        <v>91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93"/>
      <c r="AO30" s="83"/>
      <c r="AP30" s="83"/>
      <c r="AQ30" s="83"/>
      <c r="AR30" s="83"/>
      <c r="AS30" s="83"/>
      <c r="AT30" s="83" t="s">
        <v>173</v>
      </c>
      <c r="AU30" s="83"/>
      <c r="AV30" s="83"/>
      <c r="AW30" s="83"/>
      <c r="AX30" s="83"/>
      <c r="AY30" s="83"/>
      <c r="AZ30" s="83"/>
      <c r="BA30" s="83"/>
      <c r="BB30" s="83"/>
      <c r="BC30" s="65"/>
      <c r="BD30" s="63"/>
      <c r="BE30" s="63"/>
      <c r="BF30" s="63"/>
      <c r="BG30" s="63"/>
      <c r="BH30" s="63"/>
      <c r="BI30" s="64"/>
      <c r="BJ30" s="72">
        <v>92800</v>
      </c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66">
        <v>0</v>
      </c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8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7">
        <f t="shared" si="0"/>
        <v>0</v>
      </c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>
        <f t="shared" si="1"/>
        <v>92800</v>
      </c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8"/>
    </row>
    <row r="31" spans="1:166" ht="43.5" customHeight="1" thickBot="1">
      <c r="A31" s="73" t="s">
        <v>129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4"/>
      <c r="AN31" s="62"/>
      <c r="AO31" s="63"/>
      <c r="AP31" s="63"/>
      <c r="AQ31" s="63"/>
      <c r="AR31" s="63"/>
      <c r="AS31" s="64"/>
      <c r="AT31" s="65" t="s">
        <v>128</v>
      </c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4"/>
      <c r="BJ31" s="66">
        <v>0</v>
      </c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8"/>
      <c r="CF31" s="66">
        <v>27350</v>
      </c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8"/>
      <c r="CW31" s="66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8"/>
      <c r="DN31" s="66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8"/>
      <c r="EE31" s="69">
        <f>CF31</f>
        <v>27350</v>
      </c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1"/>
      <c r="ET31" s="72">
        <f>BJ31-CF31</f>
        <v>-27350</v>
      </c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</row>
    <row r="32" spans="1:166" ht="15.75" customHeight="1" thickBot="1">
      <c r="A32" s="79" t="s">
        <v>92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80"/>
      <c r="AN32" s="62"/>
      <c r="AO32" s="63"/>
      <c r="AP32" s="63"/>
      <c r="AQ32" s="63"/>
      <c r="AR32" s="63"/>
      <c r="AS32" s="64"/>
      <c r="AT32" s="65" t="s">
        <v>105</v>
      </c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4"/>
      <c r="BJ32" s="66">
        <v>0</v>
      </c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8"/>
      <c r="CF32" s="66">
        <v>0</v>
      </c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8"/>
      <c r="CW32" s="66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8"/>
      <c r="DN32" s="66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8"/>
      <c r="EE32" s="77">
        <f t="shared" si="0"/>
        <v>0</v>
      </c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2">
        <f>BJ32-CF32</f>
        <v>0</v>
      </c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</row>
    <row r="33" spans="1:166" ht="15.75" customHeight="1" thickBot="1">
      <c r="A33" s="163" t="s">
        <v>115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4"/>
      <c r="AN33" s="62"/>
      <c r="AO33" s="63"/>
      <c r="AP33" s="63"/>
      <c r="AQ33" s="63"/>
      <c r="AR33" s="63"/>
      <c r="AS33" s="64"/>
      <c r="AT33" s="65" t="s">
        <v>116</v>
      </c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4"/>
      <c r="BJ33" s="66">
        <v>0</v>
      </c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8"/>
      <c r="CF33" s="66">
        <v>0</v>
      </c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8"/>
      <c r="CW33" s="66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8"/>
      <c r="DN33" s="66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8"/>
      <c r="EE33" s="69">
        <f>CF33</f>
        <v>0</v>
      </c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1"/>
      <c r="ET33" s="72">
        <f>BJ33-CF33</f>
        <v>0</v>
      </c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</row>
    <row r="34" spans="1:166" ht="15.75" customHeight="1" thickBot="1">
      <c r="A34" s="129" t="s">
        <v>93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30"/>
      <c r="AN34" s="131"/>
      <c r="AO34" s="85"/>
      <c r="AP34" s="85"/>
      <c r="AQ34" s="85"/>
      <c r="AR34" s="85"/>
      <c r="AS34" s="86"/>
      <c r="AT34" s="84" t="s">
        <v>108</v>
      </c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6"/>
      <c r="BJ34" s="87">
        <f>BJ35+BJ36+BJ37+BJ38+BJ39+BJ40</f>
        <v>3663800</v>
      </c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9"/>
      <c r="CF34" s="87">
        <f>CF35+CF36+CF37+CF38+CF39+CF40</f>
        <v>3663800</v>
      </c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9"/>
      <c r="CW34" s="87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9"/>
      <c r="DN34" s="90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2"/>
      <c r="EE34" s="75">
        <f t="shared" si="0"/>
        <v>3663800</v>
      </c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>
        <f t="shared" si="1"/>
        <v>0</v>
      </c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6"/>
    </row>
    <row r="35" spans="1:166" ht="15.75" customHeight="1" thickBot="1">
      <c r="A35" s="79" t="s">
        <v>94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80"/>
      <c r="AN35" s="62"/>
      <c r="AO35" s="63"/>
      <c r="AP35" s="63"/>
      <c r="AQ35" s="63"/>
      <c r="AR35" s="63"/>
      <c r="AS35" s="64"/>
      <c r="AT35" s="65" t="s">
        <v>106</v>
      </c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4"/>
      <c r="BJ35" s="66">
        <v>3593700</v>
      </c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8"/>
      <c r="CF35" s="66">
        <v>3593700</v>
      </c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8"/>
      <c r="CW35" s="66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8"/>
      <c r="DN35" s="66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8"/>
      <c r="EE35" s="77">
        <f t="shared" si="0"/>
        <v>3593700</v>
      </c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>
        <f t="shared" si="1"/>
        <v>0</v>
      </c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8"/>
    </row>
    <row r="36" spans="1:166" ht="30" customHeight="1" thickBot="1">
      <c r="A36" s="81" t="s">
        <v>130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2"/>
      <c r="AN36" s="62"/>
      <c r="AO36" s="63"/>
      <c r="AP36" s="63"/>
      <c r="AQ36" s="63"/>
      <c r="AR36" s="63"/>
      <c r="AS36" s="64"/>
      <c r="AT36" s="65" t="s">
        <v>117</v>
      </c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4"/>
      <c r="BJ36" s="66">
        <v>69900</v>
      </c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8"/>
      <c r="CF36" s="66">
        <v>69900</v>
      </c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8"/>
      <c r="CW36" s="66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8"/>
      <c r="DN36" s="66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8"/>
      <c r="EE36" s="77">
        <f t="shared" si="0"/>
        <v>69900</v>
      </c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>
        <f t="shared" si="1"/>
        <v>0</v>
      </c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8"/>
    </row>
    <row r="37" spans="1:166" ht="36" customHeight="1" thickBot="1">
      <c r="A37" s="81" t="s">
        <v>119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2"/>
      <c r="AN37" s="62"/>
      <c r="AO37" s="63"/>
      <c r="AP37" s="63"/>
      <c r="AQ37" s="63"/>
      <c r="AR37" s="63"/>
      <c r="AS37" s="64"/>
      <c r="AT37" s="65" t="s">
        <v>118</v>
      </c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4"/>
      <c r="BJ37" s="66">
        <v>200</v>
      </c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8"/>
      <c r="CF37" s="66">
        <v>200</v>
      </c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8"/>
      <c r="CW37" s="66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8"/>
      <c r="DN37" s="66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8"/>
      <c r="EE37" s="77">
        <f t="shared" si="0"/>
        <v>200</v>
      </c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>
        <f t="shared" si="1"/>
        <v>0</v>
      </c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8"/>
    </row>
    <row r="38" spans="1:166" ht="33.75" customHeight="1" thickBot="1">
      <c r="A38" s="81" t="s">
        <v>176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2"/>
      <c r="AN38" s="62"/>
      <c r="AO38" s="63"/>
      <c r="AP38" s="63"/>
      <c r="AQ38" s="63"/>
      <c r="AR38" s="63"/>
      <c r="AS38" s="64"/>
      <c r="AT38" s="65" t="s">
        <v>127</v>
      </c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4"/>
      <c r="BJ38" s="66">
        <v>0</v>
      </c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8"/>
      <c r="CF38" s="66">
        <v>0</v>
      </c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8"/>
      <c r="CW38" s="66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8"/>
      <c r="DN38" s="66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8"/>
      <c r="EE38" s="77">
        <f t="shared" si="0"/>
        <v>0</v>
      </c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>
        <f t="shared" si="1"/>
        <v>0</v>
      </c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8"/>
    </row>
    <row r="39" spans="1:166" ht="57.75" customHeight="1" thickBot="1">
      <c r="A39" s="73" t="s">
        <v>120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4"/>
      <c r="AN39" s="62"/>
      <c r="AO39" s="63"/>
      <c r="AP39" s="63"/>
      <c r="AQ39" s="63"/>
      <c r="AR39" s="63"/>
      <c r="AS39" s="64"/>
      <c r="AT39" s="65" t="s">
        <v>121</v>
      </c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4"/>
      <c r="BJ39" s="66">
        <v>0</v>
      </c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8"/>
      <c r="CF39" s="66">
        <v>0</v>
      </c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8"/>
      <c r="CW39" s="66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8"/>
      <c r="DN39" s="66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8"/>
      <c r="EE39" s="77">
        <f t="shared" si="0"/>
        <v>0</v>
      </c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>
        <f t="shared" si="1"/>
        <v>0</v>
      </c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8"/>
    </row>
    <row r="40" spans="1:166" ht="54" customHeight="1" thickBot="1">
      <c r="A40" s="100" t="s">
        <v>175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1"/>
      <c r="AN40" s="102"/>
      <c r="AO40" s="96"/>
      <c r="AP40" s="96"/>
      <c r="AQ40" s="96"/>
      <c r="AR40" s="96"/>
      <c r="AS40" s="96"/>
      <c r="AT40" s="96" t="s">
        <v>174</v>
      </c>
      <c r="AU40" s="96"/>
      <c r="AV40" s="96"/>
      <c r="AW40" s="96"/>
      <c r="AX40" s="96"/>
      <c r="AY40" s="96"/>
      <c r="AZ40" s="96"/>
      <c r="BA40" s="96"/>
      <c r="BB40" s="96"/>
      <c r="BC40" s="97"/>
      <c r="BD40" s="98"/>
      <c r="BE40" s="98"/>
      <c r="BF40" s="98"/>
      <c r="BG40" s="98"/>
      <c r="BH40" s="98"/>
      <c r="BI40" s="99"/>
      <c r="BJ40" s="95">
        <v>0</v>
      </c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>
        <v>0</v>
      </c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77">
        <f t="shared" si="0"/>
        <v>0</v>
      </c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>
        <f t="shared" si="1"/>
        <v>0</v>
      </c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8"/>
    </row>
  </sheetData>
  <sheetProtection/>
  <mergeCells count="236">
    <mergeCell ref="A28:AL28"/>
    <mergeCell ref="AT28:BI28"/>
    <mergeCell ref="BJ28:CE28"/>
    <mergeCell ref="CF28:CV28"/>
    <mergeCell ref="CW28:DM28"/>
    <mergeCell ref="DN28:ED28"/>
    <mergeCell ref="AN28:AS28"/>
    <mergeCell ref="EE33:ES33"/>
    <mergeCell ref="ET33:FJ33"/>
    <mergeCell ref="A33:AL33"/>
    <mergeCell ref="AT33:BI33"/>
    <mergeCell ref="BJ33:CE33"/>
    <mergeCell ref="CF33:CV33"/>
    <mergeCell ref="CW33:DM33"/>
    <mergeCell ref="DN33:ED33"/>
    <mergeCell ref="AN33:AS33"/>
    <mergeCell ref="A2:ES2"/>
    <mergeCell ref="A3:ES3"/>
    <mergeCell ref="A4:ES4"/>
    <mergeCell ref="A5:ES5"/>
    <mergeCell ref="DN24:ED24"/>
    <mergeCell ref="EE24:ES24"/>
    <mergeCell ref="A15:FJ15"/>
    <mergeCell ref="ET5:FJ5"/>
    <mergeCell ref="ET6:FJ6"/>
    <mergeCell ref="ET7:FJ7"/>
    <mergeCell ref="EE28:ES28"/>
    <mergeCell ref="ET28:FJ28"/>
    <mergeCell ref="ET16:FJ17"/>
    <mergeCell ref="CF27:CV27"/>
    <mergeCell ref="ET27:FJ27"/>
    <mergeCell ref="ET26:FJ26"/>
    <mergeCell ref="CF26:CV26"/>
    <mergeCell ref="CW26:DM26"/>
    <mergeCell ref="DN26:ED26"/>
    <mergeCell ref="DN27:ED27"/>
    <mergeCell ref="ET10:FJ10"/>
    <mergeCell ref="ET8:FJ9"/>
    <mergeCell ref="ET14:FJ14"/>
    <mergeCell ref="ET12:FJ12"/>
    <mergeCell ref="ET13:FJ13"/>
    <mergeCell ref="ET11:FJ11"/>
    <mergeCell ref="ET30:FJ30"/>
    <mergeCell ref="CW29:DM29"/>
    <mergeCell ref="AN25:AS25"/>
    <mergeCell ref="BK7:CE7"/>
    <mergeCell ref="CF7:CI7"/>
    <mergeCell ref="CJ7:CL7"/>
    <mergeCell ref="AU11:ED11"/>
    <mergeCell ref="V12:ED12"/>
    <mergeCell ref="A19:AM19"/>
    <mergeCell ref="DN29:ED29"/>
    <mergeCell ref="BJ18:CE18"/>
    <mergeCell ref="DN18:ED18"/>
    <mergeCell ref="A22:AM22"/>
    <mergeCell ref="AN22:AS22"/>
    <mergeCell ref="A34:AM34"/>
    <mergeCell ref="AN34:AS34"/>
    <mergeCell ref="BJ34:CE34"/>
    <mergeCell ref="BJ24:CE24"/>
    <mergeCell ref="BJ21:CE21"/>
    <mergeCell ref="A18:AM18"/>
    <mergeCell ref="A21:AM21"/>
    <mergeCell ref="CF19:CV19"/>
    <mergeCell ref="AN18:AS18"/>
    <mergeCell ref="BJ22:CE22"/>
    <mergeCell ref="AN19:AS19"/>
    <mergeCell ref="AT19:BI19"/>
    <mergeCell ref="AN21:AS21"/>
    <mergeCell ref="AT20:BI20"/>
    <mergeCell ref="AN20:AS20"/>
    <mergeCell ref="CF18:CV18"/>
    <mergeCell ref="DN20:ED20"/>
    <mergeCell ref="DN21:ED21"/>
    <mergeCell ref="BJ19:CE19"/>
    <mergeCell ref="CF20:CV20"/>
    <mergeCell ref="CW21:DM21"/>
    <mergeCell ref="BJ20:CE20"/>
    <mergeCell ref="CF21:CV21"/>
    <mergeCell ref="AT21:BI21"/>
    <mergeCell ref="CW32:DM32"/>
    <mergeCell ref="CW19:DM19"/>
    <mergeCell ref="DN30:ED30"/>
    <mergeCell ref="CF22:CV22"/>
    <mergeCell ref="CW24:DM24"/>
    <mergeCell ref="CF29:CV29"/>
    <mergeCell ref="CW30:DM30"/>
    <mergeCell ref="AT22:BI22"/>
    <mergeCell ref="AT24:BI24"/>
    <mergeCell ref="ET19:FJ19"/>
    <mergeCell ref="ET20:FJ20"/>
    <mergeCell ref="EE19:ES19"/>
    <mergeCell ref="ET18:FJ18"/>
    <mergeCell ref="CF16:ES16"/>
    <mergeCell ref="CF17:CV17"/>
    <mergeCell ref="CW18:DM18"/>
    <mergeCell ref="EE18:ES18"/>
    <mergeCell ref="CW20:DM20"/>
    <mergeCell ref="DN19:ED19"/>
    <mergeCell ref="A16:AM17"/>
    <mergeCell ref="CW17:DM17"/>
    <mergeCell ref="DN17:ED17"/>
    <mergeCell ref="EE17:ES17"/>
    <mergeCell ref="EE20:ES20"/>
    <mergeCell ref="AN16:AS17"/>
    <mergeCell ref="AT18:BI18"/>
    <mergeCell ref="BJ16:CE17"/>
    <mergeCell ref="AT16:BI17"/>
    <mergeCell ref="A20:AM20"/>
    <mergeCell ref="ET40:FJ40"/>
    <mergeCell ref="ET29:FJ29"/>
    <mergeCell ref="EE21:ES21"/>
    <mergeCell ref="EE26:ES26"/>
    <mergeCell ref="ET21:FJ21"/>
    <mergeCell ref="ET22:FJ22"/>
    <mergeCell ref="EE29:ES29"/>
    <mergeCell ref="EE30:ES30"/>
    <mergeCell ref="EE22:ES22"/>
    <mergeCell ref="ET25:FJ25"/>
    <mergeCell ref="CW40:DM40"/>
    <mergeCell ref="DN40:ED40"/>
    <mergeCell ref="AT40:BI40"/>
    <mergeCell ref="EE40:ES40"/>
    <mergeCell ref="A40:AM40"/>
    <mergeCell ref="AN40:AS40"/>
    <mergeCell ref="BJ40:CE40"/>
    <mergeCell ref="CF40:CV40"/>
    <mergeCell ref="CW25:DM25"/>
    <mergeCell ref="AN24:AS24"/>
    <mergeCell ref="ET24:FJ24"/>
    <mergeCell ref="CW22:DM22"/>
    <mergeCell ref="DN22:ED22"/>
    <mergeCell ref="DN23:ED23"/>
    <mergeCell ref="EE23:ES23"/>
    <mergeCell ref="CF24:CV24"/>
    <mergeCell ref="ET23:FJ23"/>
    <mergeCell ref="AN30:AS30"/>
    <mergeCell ref="BJ26:CE26"/>
    <mergeCell ref="AN26:AS26"/>
    <mergeCell ref="AT26:BI26"/>
    <mergeCell ref="BJ25:CE25"/>
    <mergeCell ref="CF25:CV25"/>
    <mergeCell ref="A32:AM32"/>
    <mergeCell ref="DN25:ED25"/>
    <mergeCell ref="EE25:ES25"/>
    <mergeCell ref="AN27:AS27"/>
    <mergeCell ref="A30:AM30"/>
    <mergeCell ref="A24:AM24"/>
    <mergeCell ref="A29:AM29"/>
    <mergeCell ref="AN29:AS29"/>
    <mergeCell ref="A26:AM26"/>
    <mergeCell ref="AT25:BI25"/>
    <mergeCell ref="BJ37:CE37"/>
    <mergeCell ref="A25:AM25"/>
    <mergeCell ref="A27:AM27"/>
    <mergeCell ref="AN32:AS32"/>
    <mergeCell ref="CF32:CV32"/>
    <mergeCell ref="AT32:BI32"/>
    <mergeCell ref="AT29:BI29"/>
    <mergeCell ref="BJ30:CE30"/>
    <mergeCell ref="BJ29:CE29"/>
    <mergeCell ref="CF30:CV30"/>
    <mergeCell ref="CF34:CV34"/>
    <mergeCell ref="AT37:BI37"/>
    <mergeCell ref="AT38:BI38"/>
    <mergeCell ref="EE27:ES27"/>
    <mergeCell ref="DN32:ED32"/>
    <mergeCell ref="CW27:DM27"/>
    <mergeCell ref="CW34:DM34"/>
    <mergeCell ref="DN34:ED34"/>
    <mergeCell ref="AT27:BI27"/>
    <mergeCell ref="BJ27:CE27"/>
    <mergeCell ref="AN39:AS39"/>
    <mergeCell ref="AT35:BI35"/>
    <mergeCell ref="AT36:BI36"/>
    <mergeCell ref="BJ36:CE36"/>
    <mergeCell ref="AT30:BI30"/>
    <mergeCell ref="AT34:BI34"/>
    <mergeCell ref="BJ38:CE38"/>
    <mergeCell ref="BJ39:CE39"/>
    <mergeCell ref="BJ32:CE32"/>
    <mergeCell ref="BJ35:CE35"/>
    <mergeCell ref="A35:AM35"/>
    <mergeCell ref="A36:AM36"/>
    <mergeCell ref="A37:AM37"/>
    <mergeCell ref="A38:AM38"/>
    <mergeCell ref="AT39:BI39"/>
    <mergeCell ref="A39:AM39"/>
    <mergeCell ref="AN35:AS35"/>
    <mergeCell ref="AN36:AS36"/>
    <mergeCell ref="AN37:AS37"/>
    <mergeCell ref="AN38:AS38"/>
    <mergeCell ref="CW35:DM35"/>
    <mergeCell ref="CW36:DM36"/>
    <mergeCell ref="CW37:DM37"/>
    <mergeCell ref="CW38:DM38"/>
    <mergeCell ref="CW39:DM39"/>
    <mergeCell ref="CF35:CV35"/>
    <mergeCell ref="CF36:CV36"/>
    <mergeCell ref="CF37:CV37"/>
    <mergeCell ref="CF38:CV38"/>
    <mergeCell ref="CF39:CV39"/>
    <mergeCell ref="DN39:ED39"/>
    <mergeCell ref="EE32:ES32"/>
    <mergeCell ref="EE35:ES35"/>
    <mergeCell ref="EE36:ES36"/>
    <mergeCell ref="EE37:ES37"/>
    <mergeCell ref="EE38:ES38"/>
    <mergeCell ref="DN35:ED35"/>
    <mergeCell ref="DN36:ED36"/>
    <mergeCell ref="DN37:ED37"/>
    <mergeCell ref="DN38:ED38"/>
    <mergeCell ref="ET34:FJ34"/>
    <mergeCell ref="EE39:ES39"/>
    <mergeCell ref="ET35:FJ35"/>
    <mergeCell ref="ET36:FJ36"/>
    <mergeCell ref="ET37:FJ37"/>
    <mergeCell ref="ET38:FJ38"/>
    <mergeCell ref="ET39:FJ39"/>
    <mergeCell ref="EE34:ES34"/>
    <mergeCell ref="DN31:ED31"/>
    <mergeCell ref="EE31:ES31"/>
    <mergeCell ref="ET31:FJ31"/>
    <mergeCell ref="ET32:FJ32"/>
    <mergeCell ref="A31:AM31"/>
    <mergeCell ref="AN31:AS31"/>
    <mergeCell ref="AT31:BI31"/>
    <mergeCell ref="BJ31:CE31"/>
    <mergeCell ref="CF31:CV31"/>
    <mergeCell ref="CW31:DM31"/>
    <mergeCell ref="A23:AM23"/>
    <mergeCell ref="AN23:AS23"/>
    <mergeCell ref="AT23:BI23"/>
    <mergeCell ref="BJ23:CE23"/>
    <mergeCell ref="CF23:CV23"/>
    <mergeCell ref="CW23:DM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J100"/>
  <sheetViews>
    <sheetView view="pageBreakPreview" zoomScaleSheetLayoutView="100" zoomScalePageLayoutView="0" workbookViewId="0" topLeftCell="A90">
      <selection activeCell="CH97" sqref="CH97:CW97"/>
    </sheetView>
  </sheetViews>
  <sheetFormatPr defaultColWidth="0.875" defaultRowHeight="12.75"/>
  <cols>
    <col min="1" max="29" width="0.875" style="1" customWidth="1"/>
    <col min="30" max="30" width="3.125" style="1" customWidth="1"/>
    <col min="31" max="31" width="0.875" style="1" customWidth="1"/>
    <col min="32" max="36" width="0.875" style="1" hidden="1" customWidth="1"/>
    <col min="37" max="53" width="0.875" style="1" customWidth="1"/>
    <col min="54" max="54" width="8.75390625" style="1" customWidth="1"/>
    <col min="55" max="111" width="0.875" style="1" customWidth="1"/>
    <col min="112" max="112" width="0.6171875" style="1" customWidth="1"/>
    <col min="113" max="114" width="0.875" style="1" hidden="1" customWidth="1"/>
    <col min="115" max="125" width="0.875" style="1" customWidth="1"/>
    <col min="126" max="126" width="0.2421875" style="1" customWidth="1"/>
    <col min="127" max="127" width="0.875" style="1" hidden="1" customWidth="1"/>
    <col min="128" max="16384" width="0.875" style="1" customWidth="1"/>
  </cols>
  <sheetData>
    <row r="1" spans="2:166" ht="12.7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J1" s="2" t="s">
        <v>59</v>
      </c>
    </row>
    <row r="2" spans="1:166" ht="19.5" customHeight="1">
      <c r="A2" s="286" t="s">
        <v>26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  <c r="BI2" s="286"/>
      <c r="BJ2" s="286"/>
      <c r="BK2" s="286"/>
      <c r="BL2" s="286"/>
      <c r="BM2" s="286"/>
      <c r="BN2" s="286"/>
      <c r="BO2" s="286"/>
      <c r="BP2" s="286"/>
      <c r="BQ2" s="286"/>
      <c r="BR2" s="286"/>
      <c r="BS2" s="286"/>
      <c r="BT2" s="286"/>
      <c r="BU2" s="286"/>
      <c r="BV2" s="286"/>
      <c r="BW2" s="286"/>
      <c r="BX2" s="286"/>
      <c r="BY2" s="286"/>
      <c r="BZ2" s="286"/>
      <c r="CA2" s="286"/>
      <c r="CB2" s="286"/>
      <c r="CC2" s="286"/>
      <c r="CD2" s="286"/>
      <c r="CE2" s="286"/>
      <c r="CF2" s="286"/>
      <c r="CG2" s="286"/>
      <c r="CH2" s="286"/>
      <c r="CI2" s="286"/>
      <c r="CJ2" s="286"/>
      <c r="CK2" s="286"/>
      <c r="CL2" s="286"/>
      <c r="CM2" s="286"/>
      <c r="CN2" s="286"/>
      <c r="CO2" s="286"/>
      <c r="CP2" s="286"/>
      <c r="CQ2" s="286"/>
      <c r="CR2" s="286"/>
      <c r="CS2" s="286"/>
      <c r="CT2" s="286"/>
      <c r="CU2" s="286"/>
      <c r="CV2" s="286"/>
      <c r="CW2" s="286"/>
      <c r="CX2" s="286"/>
      <c r="CY2" s="286"/>
      <c r="CZ2" s="286"/>
      <c r="DA2" s="286"/>
      <c r="DB2" s="286"/>
      <c r="DC2" s="286"/>
      <c r="DD2" s="286"/>
      <c r="DE2" s="286"/>
      <c r="DF2" s="286"/>
      <c r="DG2" s="286"/>
      <c r="DH2" s="286"/>
      <c r="DI2" s="286"/>
      <c r="DJ2" s="286"/>
      <c r="DK2" s="286"/>
      <c r="DL2" s="286"/>
      <c r="DM2" s="286"/>
      <c r="DN2" s="286"/>
      <c r="DO2" s="286"/>
      <c r="DP2" s="286"/>
      <c r="DQ2" s="286"/>
      <c r="DR2" s="286"/>
      <c r="DS2" s="286"/>
      <c r="DT2" s="286"/>
      <c r="DU2" s="286"/>
      <c r="DV2" s="286"/>
      <c r="DW2" s="286"/>
      <c r="DX2" s="286"/>
      <c r="DY2" s="286"/>
      <c r="DZ2" s="286"/>
      <c r="EA2" s="286"/>
      <c r="EB2" s="286"/>
      <c r="EC2" s="286"/>
      <c r="ED2" s="286"/>
      <c r="EE2" s="286"/>
      <c r="EF2" s="286"/>
      <c r="EG2" s="286"/>
      <c r="EH2" s="286"/>
      <c r="EI2" s="286"/>
      <c r="EJ2" s="286"/>
      <c r="EK2" s="286"/>
      <c r="EL2" s="286"/>
      <c r="EM2" s="286"/>
      <c r="EN2" s="286"/>
      <c r="EO2" s="286"/>
      <c r="EP2" s="286"/>
      <c r="EQ2" s="286"/>
      <c r="ER2" s="286"/>
      <c r="ES2" s="286"/>
      <c r="ET2" s="286"/>
      <c r="EU2" s="286"/>
      <c r="EV2" s="286"/>
      <c r="EW2" s="286"/>
      <c r="EX2" s="286"/>
      <c r="EY2" s="286"/>
      <c r="EZ2" s="286"/>
      <c r="FA2" s="286"/>
      <c r="FB2" s="286"/>
      <c r="FC2" s="286"/>
      <c r="FD2" s="286"/>
      <c r="FE2" s="286"/>
      <c r="FF2" s="286"/>
      <c r="FG2" s="286"/>
      <c r="FH2" s="286"/>
      <c r="FI2" s="286"/>
      <c r="FJ2" s="286"/>
    </row>
    <row r="3" spans="1:166" ht="22.5" customHeight="1">
      <c r="A3" s="103" t="s">
        <v>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4"/>
      <c r="AK3" s="110" t="s">
        <v>16</v>
      </c>
      <c r="AL3" s="103"/>
      <c r="AM3" s="103"/>
      <c r="AN3" s="103"/>
      <c r="AO3" s="103"/>
      <c r="AP3" s="104"/>
      <c r="AQ3" s="110" t="s">
        <v>84</v>
      </c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4"/>
      <c r="BC3" s="110" t="s">
        <v>53</v>
      </c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4"/>
      <c r="BU3" s="110" t="s">
        <v>23</v>
      </c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4"/>
      <c r="CH3" s="107" t="s">
        <v>17</v>
      </c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9"/>
      <c r="EK3" s="107" t="s">
        <v>25</v>
      </c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</row>
    <row r="4" spans="1:166" ht="43.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6"/>
      <c r="AK4" s="111"/>
      <c r="AL4" s="105"/>
      <c r="AM4" s="105"/>
      <c r="AN4" s="105"/>
      <c r="AO4" s="105"/>
      <c r="AP4" s="106"/>
      <c r="AQ4" s="111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6"/>
      <c r="BC4" s="111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6"/>
      <c r="BU4" s="111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6"/>
      <c r="CH4" s="108" t="s">
        <v>83</v>
      </c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9"/>
      <c r="CX4" s="107" t="s">
        <v>18</v>
      </c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9"/>
      <c r="DK4" s="107" t="s">
        <v>19</v>
      </c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9"/>
      <c r="DX4" s="107" t="s">
        <v>20</v>
      </c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9"/>
      <c r="EK4" s="111" t="s">
        <v>24</v>
      </c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6"/>
      <c r="EX4" s="111" t="s">
        <v>29</v>
      </c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</row>
    <row r="5" spans="1:166" ht="12" thickBot="1">
      <c r="A5" s="132">
        <v>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3"/>
      <c r="AK5" s="112">
        <v>2</v>
      </c>
      <c r="AL5" s="113"/>
      <c r="AM5" s="113"/>
      <c r="AN5" s="113"/>
      <c r="AO5" s="113"/>
      <c r="AP5" s="117"/>
      <c r="AQ5" s="112">
        <v>3</v>
      </c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7"/>
      <c r="BC5" s="112">
        <v>4</v>
      </c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7"/>
      <c r="BU5" s="112">
        <v>5</v>
      </c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7"/>
      <c r="CH5" s="112">
        <v>6</v>
      </c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7"/>
      <c r="CX5" s="112">
        <v>7</v>
      </c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7"/>
      <c r="DK5" s="112">
        <v>8</v>
      </c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7"/>
      <c r="DX5" s="112">
        <v>9</v>
      </c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7"/>
      <c r="EK5" s="112">
        <v>10</v>
      </c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2">
        <v>11</v>
      </c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</row>
    <row r="6" spans="1:166" ht="15" customHeight="1" thickBot="1">
      <c r="A6" s="274" t="s">
        <v>22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5" t="s">
        <v>32</v>
      </c>
      <c r="AL6" s="276"/>
      <c r="AM6" s="276"/>
      <c r="AN6" s="276"/>
      <c r="AO6" s="276"/>
      <c r="AP6" s="276"/>
      <c r="AQ6" s="277" t="s">
        <v>40</v>
      </c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180">
        <f>BC8+BC60+BC66+BC70+BC77+BC86+BC90</f>
        <v>8565100</v>
      </c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3">
        <f>BC6</f>
        <v>8565100</v>
      </c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1">
        <f>CH8+CH60+CH66+CH70+CH77+CH86+CH90</f>
        <v>7967648.720000001</v>
      </c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>
        <f>CH6</f>
        <v>7967648.720000001</v>
      </c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0">
        <f>BC6-CH6</f>
        <v>597451.2799999993</v>
      </c>
      <c r="EY6" s="181"/>
      <c r="EZ6" s="181"/>
      <c r="FA6" s="181"/>
      <c r="FB6" s="181"/>
      <c r="FC6" s="181"/>
      <c r="FD6" s="181"/>
      <c r="FE6" s="181"/>
      <c r="FF6" s="181"/>
      <c r="FG6" s="181"/>
      <c r="FH6" s="181"/>
      <c r="FI6" s="181"/>
      <c r="FJ6" s="182"/>
    </row>
    <row r="7" spans="1:166" ht="15.75" customHeight="1" thickBot="1">
      <c r="A7" s="278" t="s">
        <v>15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9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183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257"/>
      <c r="CI7" s="257"/>
      <c r="CJ7" s="257"/>
      <c r="CK7" s="257"/>
      <c r="CL7" s="257"/>
      <c r="CM7" s="257"/>
      <c r="CN7" s="257"/>
      <c r="CO7" s="257"/>
      <c r="CP7" s="257"/>
      <c r="CQ7" s="257"/>
      <c r="CR7" s="257"/>
      <c r="CS7" s="257"/>
      <c r="CT7" s="257"/>
      <c r="CU7" s="257"/>
      <c r="CV7" s="257"/>
      <c r="CW7" s="257"/>
      <c r="CX7" s="257"/>
      <c r="CY7" s="257"/>
      <c r="CZ7" s="257"/>
      <c r="DA7" s="257"/>
      <c r="DB7" s="257"/>
      <c r="DC7" s="257"/>
      <c r="DD7" s="257"/>
      <c r="DE7" s="257"/>
      <c r="DF7" s="257"/>
      <c r="DG7" s="257"/>
      <c r="DH7" s="257"/>
      <c r="DI7" s="257"/>
      <c r="DJ7" s="257"/>
      <c r="DK7" s="257"/>
      <c r="DL7" s="257"/>
      <c r="DM7" s="257"/>
      <c r="DN7" s="257"/>
      <c r="DO7" s="257"/>
      <c r="DP7" s="257"/>
      <c r="DQ7" s="257"/>
      <c r="DR7" s="257"/>
      <c r="DS7" s="257"/>
      <c r="DT7" s="257"/>
      <c r="DU7" s="257"/>
      <c r="DV7" s="257"/>
      <c r="DW7" s="257"/>
      <c r="DX7" s="181"/>
      <c r="DY7" s="181"/>
      <c r="DZ7" s="181"/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257"/>
      <c r="EL7" s="257"/>
      <c r="EM7" s="257"/>
      <c r="EN7" s="257"/>
      <c r="EO7" s="257"/>
      <c r="EP7" s="257"/>
      <c r="EQ7" s="257"/>
      <c r="ER7" s="257"/>
      <c r="ES7" s="257"/>
      <c r="ET7" s="257"/>
      <c r="EU7" s="257"/>
      <c r="EV7" s="257"/>
      <c r="EW7" s="257"/>
      <c r="EX7" s="180"/>
      <c r="EY7" s="181"/>
      <c r="EZ7" s="181"/>
      <c r="FA7" s="181"/>
      <c r="FB7" s="181"/>
      <c r="FC7" s="181"/>
      <c r="FD7" s="181"/>
      <c r="FE7" s="181"/>
      <c r="FF7" s="181"/>
      <c r="FG7" s="181"/>
      <c r="FH7" s="181"/>
      <c r="FI7" s="181"/>
      <c r="FJ7" s="182"/>
    </row>
    <row r="8" spans="1:166" ht="15.75" customHeight="1" thickBot="1">
      <c r="A8" s="279" t="s">
        <v>171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80"/>
      <c r="AK8" s="131"/>
      <c r="AL8" s="85"/>
      <c r="AM8" s="85"/>
      <c r="AN8" s="85"/>
      <c r="AO8" s="85"/>
      <c r="AP8" s="86"/>
      <c r="AQ8" s="84" t="s">
        <v>172</v>
      </c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6"/>
      <c r="BC8" s="168">
        <f>BC9+BC18+BC34+BC37+BC40</f>
        <v>5417000</v>
      </c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70"/>
      <c r="BU8" s="180">
        <f aca="true" t="shared" si="0" ref="BU8:BU25">BC8</f>
        <v>5417000</v>
      </c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68">
        <f>CH9+CH18+CH34+CH37+CH40</f>
        <v>5112523.330000001</v>
      </c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70"/>
      <c r="CX8" s="192"/>
      <c r="CY8" s="193"/>
      <c r="CZ8" s="193"/>
      <c r="DA8" s="193"/>
      <c r="DB8" s="193"/>
      <c r="DC8" s="193"/>
      <c r="DD8" s="193"/>
      <c r="DE8" s="193"/>
      <c r="DF8" s="193"/>
      <c r="DG8" s="193"/>
      <c r="DH8" s="194"/>
      <c r="DI8" s="15"/>
      <c r="DJ8" s="15"/>
      <c r="DK8" s="192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4"/>
      <c r="DW8" s="15"/>
      <c r="DX8" s="181">
        <f aca="true" t="shared" si="1" ref="DX8:DX18">CH8</f>
        <v>5112523.330000001</v>
      </c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181"/>
      <c r="EJ8" s="181"/>
      <c r="EK8" s="192"/>
      <c r="EL8" s="193"/>
      <c r="EM8" s="193"/>
      <c r="EN8" s="193"/>
      <c r="EO8" s="193"/>
      <c r="EP8" s="193"/>
      <c r="EQ8" s="193"/>
      <c r="ER8" s="193"/>
      <c r="ES8" s="193"/>
      <c r="ET8" s="193"/>
      <c r="EU8" s="193"/>
      <c r="EV8" s="193"/>
      <c r="EW8" s="194"/>
      <c r="EX8" s="180">
        <f aca="true" t="shared" si="2" ref="EX8:EX80">BC8-CH8</f>
        <v>304476.669999999</v>
      </c>
      <c r="EY8" s="181"/>
      <c r="EZ8" s="181"/>
      <c r="FA8" s="181"/>
      <c r="FB8" s="181"/>
      <c r="FC8" s="181"/>
      <c r="FD8" s="181"/>
      <c r="FE8" s="181"/>
      <c r="FF8" s="181"/>
      <c r="FG8" s="181"/>
      <c r="FH8" s="181"/>
      <c r="FI8" s="181"/>
      <c r="FJ8" s="182"/>
    </row>
    <row r="9" spans="1:166" ht="51.75" customHeight="1" thickBot="1">
      <c r="A9" s="186" t="s">
        <v>133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7"/>
      <c r="AK9" s="128"/>
      <c r="AL9" s="118"/>
      <c r="AM9" s="118"/>
      <c r="AN9" s="118"/>
      <c r="AO9" s="118"/>
      <c r="AP9" s="118"/>
      <c r="AQ9" s="118" t="s">
        <v>156</v>
      </c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256">
        <f>BC11+BC15</f>
        <v>639400</v>
      </c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180">
        <f t="shared" si="0"/>
        <v>639400</v>
      </c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256">
        <f>CH11+CH15</f>
        <v>639161.71</v>
      </c>
      <c r="CI9" s="256"/>
      <c r="CJ9" s="256"/>
      <c r="CK9" s="256"/>
      <c r="CL9" s="256"/>
      <c r="CM9" s="256"/>
      <c r="CN9" s="256"/>
      <c r="CO9" s="256"/>
      <c r="CP9" s="256"/>
      <c r="CQ9" s="256"/>
      <c r="CR9" s="256"/>
      <c r="CS9" s="256"/>
      <c r="CT9" s="256"/>
      <c r="CU9" s="256"/>
      <c r="CV9" s="256"/>
      <c r="CW9" s="256"/>
      <c r="CX9" s="256"/>
      <c r="CY9" s="256"/>
      <c r="CZ9" s="256"/>
      <c r="DA9" s="256"/>
      <c r="DB9" s="256"/>
      <c r="DC9" s="256"/>
      <c r="DD9" s="256"/>
      <c r="DE9" s="256"/>
      <c r="DF9" s="256"/>
      <c r="DG9" s="256"/>
      <c r="DH9" s="256"/>
      <c r="DI9" s="256"/>
      <c r="DJ9" s="256"/>
      <c r="DK9" s="256"/>
      <c r="DL9" s="256"/>
      <c r="DM9" s="256"/>
      <c r="DN9" s="256"/>
      <c r="DO9" s="256"/>
      <c r="DP9" s="256"/>
      <c r="DQ9" s="256"/>
      <c r="DR9" s="256"/>
      <c r="DS9" s="256"/>
      <c r="DT9" s="256"/>
      <c r="DU9" s="256"/>
      <c r="DV9" s="256"/>
      <c r="DW9" s="256"/>
      <c r="DX9" s="181">
        <f t="shared" si="1"/>
        <v>639161.71</v>
      </c>
      <c r="DY9" s="181"/>
      <c r="DZ9" s="181"/>
      <c r="EA9" s="181"/>
      <c r="EB9" s="181"/>
      <c r="EC9" s="181"/>
      <c r="ED9" s="181"/>
      <c r="EE9" s="181"/>
      <c r="EF9" s="181"/>
      <c r="EG9" s="181"/>
      <c r="EH9" s="181"/>
      <c r="EI9" s="181"/>
      <c r="EJ9" s="181"/>
      <c r="EK9" s="256"/>
      <c r="EL9" s="256"/>
      <c r="EM9" s="256"/>
      <c r="EN9" s="256"/>
      <c r="EO9" s="256"/>
      <c r="EP9" s="256"/>
      <c r="EQ9" s="256"/>
      <c r="ER9" s="256"/>
      <c r="ES9" s="256"/>
      <c r="ET9" s="256"/>
      <c r="EU9" s="256"/>
      <c r="EV9" s="256"/>
      <c r="EW9" s="256"/>
      <c r="EX9" s="180">
        <f t="shared" si="2"/>
        <v>238.29000000003725</v>
      </c>
      <c r="EY9" s="181"/>
      <c r="EZ9" s="181"/>
      <c r="FA9" s="181"/>
      <c r="FB9" s="181"/>
      <c r="FC9" s="181"/>
      <c r="FD9" s="181"/>
      <c r="FE9" s="181"/>
      <c r="FF9" s="181"/>
      <c r="FG9" s="181"/>
      <c r="FH9" s="181"/>
      <c r="FI9" s="181"/>
      <c r="FJ9" s="182"/>
    </row>
    <row r="10" spans="1:166" ht="51.75" customHeight="1" thickBot="1">
      <c r="A10" s="186" t="s">
        <v>283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49"/>
      <c r="AG10" s="49"/>
      <c r="AH10" s="49"/>
      <c r="AI10" s="49"/>
      <c r="AJ10" s="50"/>
      <c r="AK10" s="131"/>
      <c r="AL10" s="85"/>
      <c r="AM10" s="85"/>
      <c r="AN10" s="85"/>
      <c r="AO10" s="85"/>
      <c r="AP10" s="86"/>
      <c r="AQ10" s="84" t="s">
        <v>275</v>
      </c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6"/>
      <c r="BC10" s="168">
        <f>BC11</f>
        <v>633800</v>
      </c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70"/>
      <c r="BU10" s="174">
        <f t="shared" si="0"/>
        <v>633800</v>
      </c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88"/>
      <c r="CH10" s="168">
        <f>CH11</f>
        <v>633643.74</v>
      </c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70"/>
      <c r="CX10" s="168"/>
      <c r="CY10" s="169"/>
      <c r="CZ10" s="169"/>
      <c r="DA10" s="169"/>
      <c r="DB10" s="169"/>
      <c r="DC10" s="169"/>
      <c r="DD10" s="169"/>
      <c r="DE10" s="169"/>
      <c r="DF10" s="169"/>
      <c r="DG10" s="169"/>
      <c r="DH10" s="170"/>
      <c r="DI10" s="18"/>
      <c r="DJ10" s="18"/>
      <c r="DK10" s="168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170"/>
      <c r="DW10" s="18"/>
      <c r="DX10" s="208">
        <f t="shared" si="1"/>
        <v>633643.74</v>
      </c>
      <c r="DY10" s="209"/>
      <c r="DZ10" s="209"/>
      <c r="EA10" s="209"/>
      <c r="EB10" s="209"/>
      <c r="EC10" s="209"/>
      <c r="ED10" s="209"/>
      <c r="EE10" s="209"/>
      <c r="EF10" s="209"/>
      <c r="EG10" s="209"/>
      <c r="EH10" s="209"/>
      <c r="EI10" s="209"/>
      <c r="EJ10" s="210"/>
      <c r="EK10" s="168"/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70"/>
      <c r="EX10" s="180">
        <f>BC10-CH10</f>
        <v>156.2600000000093</v>
      </c>
      <c r="EY10" s="181"/>
      <c r="EZ10" s="181"/>
      <c r="FA10" s="181"/>
      <c r="FB10" s="181"/>
      <c r="FC10" s="181"/>
      <c r="FD10" s="181"/>
      <c r="FE10" s="181"/>
      <c r="FF10" s="181"/>
      <c r="FG10" s="181"/>
      <c r="FH10" s="181"/>
      <c r="FI10" s="181"/>
      <c r="FJ10" s="182"/>
    </row>
    <row r="11" spans="1:166" ht="40.5" customHeight="1" thickBot="1">
      <c r="A11" s="329" t="s">
        <v>250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49"/>
      <c r="AG11" s="49"/>
      <c r="AH11" s="49"/>
      <c r="AI11" s="49"/>
      <c r="AJ11" s="50"/>
      <c r="AK11" s="131"/>
      <c r="AL11" s="85"/>
      <c r="AM11" s="85"/>
      <c r="AN11" s="85"/>
      <c r="AO11" s="85"/>
      <c r="AP11" s="86"/>
      <c r="AQ11" s="83" t="s">
        <v>251</v>
      </c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192">
        <f>BC12+BC13+BC14</f>
        <v>633800</v>
      </c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4"/>
      <c r="BU11" s="183">
        <f t="shared" si="0"/>
        <v>633800</v>
      </c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92">
        <f>CH12+CH13+CH14</f>
        <v>633643.74</v>
      </c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4"/>
      <c r="CX11" s="192"/>
      <c r="CY11" s="193"/>
      <c r="CZ11" s="193"/>
      <c r="DA11" s="193"/>
      <c r="DB11" s="193"/>
      <c r="DC11" s="193"/>
      <c r="DD11" s="193"/>
      <c r="DE11" s="193"/>
      <c r="DF11" s="193"/>
      <c r="DG11" s="193"/>
      <c r="DH11" s="194"/>
      <c r="DI11" s="15"/>
      <c r="DJ11" s="15"/>
      <c r="DK11" s="192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4"/>
      <c r="DW11" s="15"/>
      <c r="DX11" s="184">
        <f t="shared" si="1"/>
        <v>633643.74</v>
      </c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184"/>
      <c r="EJ11" s="184"/>
      <c r="EK11" s="192"/>
      <c r="EL11" s="193"/>
      <c r="EM11" s="193"/>
      <c r="EN11" s="193"/>
      <c r="EO11" s="193"/>
      <c r="EP11" s="193"/>
      <c r="EQ11" s="193"/>
      <c r="ER11" s="193"/>
      <c r="ES11" s="193"/>
      <c r="ET11" s="193"/>
      <c r="EU11" s="193"/>
      <c r="EV11" s="193"/>
      <c r="EW11" s="194"/>
      <c r="EX11" s="183">
        <f>BC11-CH11</f>
        <v>156.2600000000093</v>
      </c>
      <c r="EY11" s="184"/>
      <c r="EZ11" s="184"/>
      <c r="FA11" s="184"/>
      <c r="FB11" s="184"/>
      <c r="FC11" s="184"/>
      <c r="FD11" s="184"/>
      <c r="FE11" s="184"/>
      <c r="FF11" s="184"/>
      <c r="FG11" s="184"/>
      <c r="FH11" s="184"/>
      <c r="FI11" s="184"/>
      <c r="FJ11" s="185"/>
    </row>
    <row r="12" spans="1:166" ht="45" customHeight="1" thickBot="1">
      <c r="A12" s="318" t="s">
        <v>248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16"/>
      <c r="AG12" s="16"/>
      <c r="AH12" s="16"/>
      <c r="AI12" s="16"/>
      <c r="AJ12" s="17"/>
      <c r="AK12" s="131"/>
      <c r="AL12" s="85"/>
      <c r="AM12" s="85"/>
      <c r="AN12" s="85"/>
      <c r="AO12" s="85"/>
      <c r="AP12" s="86"/>
      <c r="AQ12" s="83" t="s">
        <v>182</v>
      </c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192">
        <v>493200</v>
      </c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4"/>
      <c r="BU12" s="183">
        <f t="shared" si="0"/>
        <v>493200</v>
      </c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92">
        <v>493112.48</v>
      </c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4"/>
      <c r="CX12" s="192"/>
      <c r="CY12" s="193"/>
      <c r="CZ12" s="193"/>
      <c r="DA12" s="193"/>
      <c r="DB12" s="193"/>
      <c r="DC12" s="193"/>
      <c r="DD12" s="193"/>
      <c r="DE12" s="193"/>
      <c r="DF12" s="193"/>
      <c r="DG12" s="193"/>
      <c r="DH12" s="194"/>
      <c r="DI12" s="15"/>
      <c r="DJ12" s="15"/>
      <c r="DK12" s="192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24"/>
      <c r="DW12" s="15"/>
      <c r="DX12" s="184">
        <f t="shared" si="1"/>
        <v>493112.48</v>
      </c>
      <c r="DY12" s="184"/>
      <c r="DZ12" s="184"/>
      <c r="EA12" s="184"/>
      <c r="EB12" s="184"/>
      <c r="EC12" s="184"/>
      <c r="ED12" s="184"/>
      <c r="EE12" s="184"/>
      <c r="EF12" s="184"/>
      <c r="EG12" s="184"/>
      <c r="EH12" s="184"/>
      <c r="EI12" s="184"/>
      <c r="EJ12" s="184"/>
      <c r="EK12" s="192"/>
      <c r="EL12" s="193"/>
      <c r="EM12" s="193"/>
      <c r="EN12" s="193"/>
      <c r="EO12" s="193"/>
      <c r="EP12" s="193"/>
      <c r="EQ12" s="193"/>
      <c r="ER12" s="193"/>
      <c r="ES12" s="193"/>
      <c r="ET12" s="193"/>
      <c r="EU12" s="193"/>
      <c r="EV12" s="193"/>
      <c r="EW12" s="194"/>
      <c r="EX12" s="183">
        <f t="shared" si="2"/>
        <v>87.52000000001863</v>
      </c>
      <c r="EY12" s="184"/>
      <c r="EZ12" s="184"/>
      <c r="FA12" s="184"/>
      <c r="FB12" s="184"/>
      <c r="FC12" s="184"/>
      <c r="FD12" s="184"/>
      <c r="FE12" s="184"/>
      <c r="FF12" s="184"/>
      <c r="FG12" s="184"/>
      <c r="FH12" s="184"/>
      <c r="FI12" s="184"/>
      <c r="FJ12" s="185"/>
    </row>
    <row r="13" spans="1:166" ht="57.75" customHeight="1" thickBot="1">
      <c r="A13" s="260" t="s">
        <v>247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9"/>
      <c r="AF13" s="16"/>
      <c r="AG13" s="16"/>
      <c r="AH13" s="16"/>
      <c r="AI13" s="16"/>
      <c r="AJ13" s="17"/>
      <c r="AK13" s="131"/>
      <c r="AL13" s="85"/>
      <c r="AM13" s="85"/>
      <c r="AN13" s="85"/>
      <c r="AO13" s="85"/>
      <c r="AP13" s="86"/>
      <c r="AQ13" s="65" t="s">
        <v>183</v>
      </c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4"/>
      <c r="BC13" s="257">
        <v>35300</v>
      </c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7"/>
      <c r="BS13" s="257"/>
      <c r="BT13" s="257"/>
      <c r="BU13" s="183">
        <f t="shared" si="0"/>
        <v>35300</v>
      </c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92">
        <v>35245.9</v>
      </c>
      <c r="CI13" s="193"/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4"/>
      <c r="CX13" s="192"/>
      <c r="CY13" s="193"/>
      <c r="CZ13" s="193"/>
      <c r="DA13" s="193"/>
      <c r="DB13" s="193"/>
      <c r="DC13" s="193"/>
      <c r="DD13" s="193"/>
      <c r="DE13" s="193"/>
      <c r="DF13" s="193"/>
      <c r="DG13" s="193"/>
      <c r="DH13" s="194"/>
      <c r="DI13" s="15"/>
      <c r="DJ13" s="15"/>
      <c r="DK13" s="192"/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4"/>
      <c r="DW13" s="15"/>
      <c r="DX13" s="181">
        <f t="shared" si="1"/>
        <v>35245.9</v>
      </c>
      <c r="DY13" s="181"/>
      <c r="DZ13" s="181"/>
      <c r="EA13" s="181"/>
      <c r="EB13" s="181"/>
      <c r="EC13" s="181"/>
      <c r="ED13" s="181"/>
      <c r="EE13" s="181"/>
      <c r="EF13" s="181"/>
      <c r="EG13" s="181"/>
      <c r="EH13" s="181"/>
      <c r="EI13" s="181"/>
      <c r="EJ13" s="181"/>
      <c r="EK13" s="192"/>
      <c r="EL13" s="193"/>
      <c r="EM13" s="193"/>
      <c r="EN13" s="193"/>
      <c r="EO13" s="193"/>
      <c r="EP13" s="193"/>
      <c r="EQ13" s="193"/>
      <c r="ER13" s="193"/>
      <c r="ES13" s="193"/>
      <c r="ET13" s="193"/>
      <c r="EU13" s="193"/>
      <c r="EV13" s="193"/>
      <c r="EW13" s="194"/>
      <c r="EX13" s="183">
        <f t="shared" si="2"/>
        <v>54.099999999998545</v>
      </c>
      <c r="EY13" s="184"/>
      <c r="EZ13" s="184"/>
      <c r="FA13" s="184"/>
      <c r="FB13" s="184"/>
      <c r="FC13" s="184"/>
      <c r="FD13" s="184"/>
      <c r="FE13" s="184"/>
      <c r="FF13" s="184"/>
      <c r="FG13" s="184"/>
      <c r="FH13" s="184"/>
      <c r="FI13" s="184"/>
      <c r="FJ13" s="185"/>
    </row>
    <row r="14" spans="1:166" ht="73.5" customHeight="1" thickBot="1">
      <c r="A14" s="260" t="s">
        <v>249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9"/>
      <c r="AF14" s="48"/>
      <c r="AG14" s="48"/>
      <c r="AH14" s="48"/>
      <c r="AI14" s="48"/>
      <c r="AJ14" s="48"/>
      <c r="AK14" s="65"/>
      <c r="AL14" s="63"/>
      <c r="AM14" s="63"/>
      <c r="AN14" s="63"/>
      <c r="AO14" s="63"/>
      <c r="AP14" s="64"/>
      <c r="AQ14" s="65" t="s">
        <v>252</v>
      </c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4"/>
      <c r="BC14" s="192">
        <v>105300</v>
      </c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4"/>
      <c r="BU14" s="195">
        <f t="shared" si="0"/>
        <v>105300</v>
      </c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7"/>
      <c r="CH14" s="192">
        <v>105285.36</v>
      </c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4"/>
      <c r="CX14" s="192"/>
      <c r="CY14" s="193"/>
      <c r="CZ14" s="193"/>
      <c r="DA14" s="193"/>
      <c r="DB14" s="193"/>
      <c r="DC14" s="193"/>
      <c r="DD14" s="193"/>
      <c r="DE14" s="193"/>
      <c r="DF14" s="193"/>
      <c r="DG14" s="193"/>
      <c r="DH14" s="194"/>
      <c r="DI14" s="31"/>
      <c r="DJ14" s="31"/>
      <c r="DK14" s="192"/>
      <c r="DL14" s="193"/>
      <c r="DM14" s="193"/>
      <c r="DN14" s="193"/>
      <c r="DO14" s="193"/>
      <c r="DP14" s="193"/>
      <c r="DQ14" s="193"/>
      <c r="DR14" s="193"/>
      <c r="DS14" s="193"/>
      <c r="DT14" s="193"/>
      <c r="DU14" s="193"/>
      <c r="DV14" s="194"/>
      <c r="DW14" s="31"/>
      <c r="DX14" s="181">
        <f t="shared" si="1"/>
        <v>105285.36</v>
      </c>
      <c r="DY14" s="181"/>
      <c r="DZ14" s="181"/>
      <c r="EA14" s="181"/>
      <c r="EB14" s="181"/>
      <c r="EC14" s="181"/>
      <c r="ED14" s="181"/>
      <c r="EE14" s="181"/>
      <c r="EF14" s="181"/>
      <c r="EG14" s="181"/>
      <c r="EH14" s="181"/>
      <c r="EI14" s="181"/>
      <c r="EJ14" s="181"/>
      <c r="EK14" s="192"/>
      <c r="EL14" s="193"/>
      <c r="EM14" s="193"/>
      <c r="EN14" s="193"/>
      <c r="EO14" s="193"/>
      <c r="EP14" s="193"/>
      <c r="EQ14" s="193"/>
      <c r="ER14" s="193"/>
      <c r="ES14" s="193"/>
      <c r="ET14" s="193"/>
      <c r="EU14" s="193"/>
      <c r="EV14" s="193"/>
      <c r="EW14" s="194"/>
      <c r="EX14" s="195">
        <f>BC14-DX14</f>
        <v>14.639999999999418</v>
      </c>
      <c r="EY14" s="196"/>
      <c r="EZ14" s="196"/>
      <c r="FA14" s="196"/>
      <c r="FB14" s="196"/>
      <c r="FC14" s="196"/>
      <c r="FD14" s="196"/>
      <c r="FE14" s="196"/>
      <c r="FF14" s="196"/>
      <c r="FG14" s="196"/>
      <c r="FH14" s="196"/>
      <c r="FI14" s="196"/>
      <c r="FJ14" s="226"/>
    </row>
    <row r="15" spans="1:166" ht="105.75" customHeight="1" thickBot="1">
      <c r="A15" s="202" t="s">
        <v>280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4"/>
      <c r="AF15" s="58"/>
      <c r="AG15" s="58"/>
      <c r="AH15" s="58"/>
      <c r="AI15" s="58"/>
      <c r="AJ15" s="58"/>
      <c r="AK15" s="84"/>
      <c r="AL15" s="85"/>
      <c r="AM15" s="85"/>
      <c r="AN15" s="85"/>
      <c r="AO15" s="85"/>
      <c r="AP15" s="86"/>
      <c r="AQ15" s="84" t="s">
        <v>276</v>
      </c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6"/>
      <c r="BC15" s="168">
        <f>BC16+BC17</f>
        <v>5600</v>
      </c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70"/>
      <c r="BU15" s="174">
        <f t="shared" si="0"/>
        <v>5600</v>
      </c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88"/>
      <c r="CH15" s="168">
        <f>CH16+CH17</f>
        <v>5517.97</v>
      </c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70"/>
      <c r="CX15" s="168"/>
      <c r="CY15" s="169"/>
      <c r="CZ15" s="169"/>
      <c r="DA15" s="169"/>
      <c r="DB15" s="169"/>
      <c r="DC15" s="169"/>
      <c r="DD15" s="169"/>
      <c r="DE15" s="169"/>
      <c r="DF15" s="169"/>
      <c r="DG15" s="169"/>
      <c r="DH15" s="170"/>
      <c r="DI15" s="26"/>
      <c r="DJ15" s="26"/>
      <c r="DK15" s="168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70"/>
      <c r="DW15" s="26"/>
      <c r="DX15" s="208">
        <f t="shared" si="1"/>
        <v>5517.97</v>
      </c>
      <c r="DY15" s="209"/>
      <c r="DZ15" s="209"/>
      <c r="EA15" s="209"/>
      <c r="EB15" s="209"/>
      <c r="EC15" s="209"/>
      <c r="ED15" s="209"/>
      <c r="EE15" s="209"/>
      <c r="EF15" s="209"/>
      <c r="EG15" s="209"/>
      <c r="EH15" s="209"/>
      <c r="EI15" s="209"/>
      <c r="EJ15" s="210"/>
      <c r="EK15" s="168"/>
      <c r="EL15" s="169"/>
      <c r="EM15" s="169"/>
      <c r="EN15" s="169"/>
      <c r="EO15" s="169"/>
      <c r="EP15" s="169"/>
      <c r="EQ15" s="169"/>
      <c r="ER15" s="169"/>
      <c r="ES15" s="169"/>
      <c r="ET15" s="169"/>
      <c r="EU15" s="169"/>
      <c r="EV15" s="169"/>
      <c r="EW15" s="170"/>
      <c r="EX15" s="174">
        <f>BC15-DX15</f>
        <v>82.02999999999975</v>
      </c>
      <c r="EY15" s="175"/>
      <c r="EZ15" s="175"/>
      <c r="FA15" s="175"/>
      <c r="FB15" s="175"/>
      <c r="FC15" s="175"/>
      <c r="FD15" s="175"/>
      <c r="FE15" s="175"/>
      <c r="FF15" s="175"/>
      <c r="FG15" s="175"/>
      <c r="FH15" s="175"/>
      <c r="FI15" s="175"/>
      <c r="FJ15" s="176"/>
    </row>
    <row r="16" spans="1:166" ht="48" customHeight="1" thickBot="1">
      <c r="A16" s="260" t="s">
        <v>247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9"/>
      <c r="AF16" s="48"/>
      <c r="AG16" s="48"/>
      <c r="AH16" s="48"/>
      <c r="AI16" s="48"/>
      <c r="AJ16" s="48"/>
      <c r="AK16" s="65"/>
      <c r="AL16" s="63"/>
      <c r="AM16" s="63"/>
      <c r="AN16" s="63"/>
      <c r="AO16" s="63"/>
      <c r="AP16" s="64"/>
      <c r="AQ16" s="65" t="s">
        <v>284</v>
      </c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4"/>
      <c r="BC16" s="192">
        <v>300</v>
      </c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4"/>
      <c r="BU16" s="195">
        <f t="shared" si="0"/>
        <v>300</v>
      </c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7"/>
      <c r="CH16" s="192">
        <v>300</v>
      </c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4"/>
      <c r="CX16" s="192"/>
      <c r="CY16" s="193"/>
      <c r="CZ16" s="193"/>
      <c r="DA16" s="193"/>
      <c r="DB16" s="193"/>
      <c r="DC16" s="193"/>
      <c r="DD16" s="193"/>
      <c r="DE16" s="193"/>
      <c r="DF16" s="193"/>
      <c r="DG16" s="193"/>
      <c r="DH16" s="194"/>
      <c r="DI16" s="31"/>
      <c r="DJ16" s="31"/>
      <c r="DK16" s="192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4"/>
      <c r="DW16" s="31"/>
      <c r="DX16" s="208">
        <f t="shared" si="1"/>
        <v>300</v>
      </c>
      <c r="DY16" s="209"/>
      <c r="DZ16" s="209"/>
      <c r="EA16" s="209"/>
      <c r="EB16" s="209"/>
      <c r="EC16" s="209"/>
      <c r="ED16" s="209"/>
      <c r="EE16" s="209"/>
      <c r="EF16" s="209"/>
      <c r="EG16" s="209"/>
      <c r="EH16" s="209"/>
      <c r="EI16" s="209"/>
      <c r="EJ16" s="210"/>
      <c r="EK16" s="192"/>
      <c r="EL16" s="193"/>
      <c r="EM16" s="193"/>
      <c r="EN16" s="193"/>
      <c r="EO16" s="193"/>
      <c r="EP16" s="193"/>
      <c r="EQ16" s="193"/>
      <c r="ER16" s="193"/>
      <c r="ES16" s="193"/>
      <c r="ET16" s="193"/>
      <c r="EU16" s="193"/>
      <c r="EV16" s="193"/>
      <c r="EW16" s="194"/>
      <c r="EX16" s="195">
        <f>BC16-DX16</f>
        <v>0</v>
      </c>
      <c r="EY16" s="196"/>
      <c r="EZ16" s="196"/>
      <c r="FA16" s="196"/>
      <c r="FB16" s="196"/>
      <c r="FC16" s="196"/>
      <c r="FD16" s="196"/>
      <c r="FE16" s="196"/>
      <c r="FF16" s="196"/>
      <c r="FG16" s="196"/>
      <c r="FH16" s="196"/>
      <c r="FI16" s="196"/>
      <c r="FJ16" s="226"/>
    </row>
    <row r="17" spans="1:166" ht="49.5" customHeight="1" thickBot="1">
      <c r="A17" s="214" t="s">
        <v>136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6"/>
      <c r="AF17" s="48"/>
      <c r="AG17" s="48"/>
      <c r="AH17" s="48"/>
      <c r="AI17" s="48"/>
      <c r="AJ17" s="48"/>
      <c r="AK17" s="65"/>
      <c r="AL17" s="63"/>
      <c r="AM17" s="63"/>
      <c r="AN17" s="63"/>
      <c r="AO17" s="63"/>
      <c r="AP17" s="64"/>
      <c r="AQ17" s="65" t="s">
        <v>277</v>
      </c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4"/>
      <c r="BC17" s="192">
        <v>5300</v>
      </c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4"/>
      <c r="BU17" s="195">
        <f t="shared" si="0"/>
        <v>5300</v>
      </c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7"/>
      <c r="CH17" s="192">
        <v>5217.97</v>
      </c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4"/>
      <c r="CX17" s="192"/>
      <c r="CY17" s="193"/>
      <c r="CZ17" s="193"/>
      <c r="DA17" s="193"/>
      <c r="DB17" s="193"/>
      <c r="DC17" s="193"/>
      <c r="DD17" s="193"/>
      <c r="DE17" s="193"/>
      <c r="DF17" s="193"/>
      <c r="DG17" s="193"/>
      <c r="DH17" s="194"/>
      <c r="DI17" s="31"/>
      <c r="DJ17" s="31"/>
      <c r="DK17" s="192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4"/>
      <c r="DW17" s="31"/>
      <c r="DX17" s="208">
        <f t="shared" si="1"/>
        <v>5217.97</v>
      </c>
      <c r="DY17" s="209"/>
      <c r="DZ17" s="209"/>
      <c r="EA17" s="209"/>
      <c r="EB17" s="209"/>
      <c r="EC17" s="209"/>
      <c r="ED17" s="209"/>
      <c r="EE17" s="209"/>
      <c r="EF17" s="209"/>
      <c r="EG17" s="209"/>
      <c r="EH17" s="209"/>
      <c r="EI17" s="209"/>
      <c r="EJ17" s="210"/>
      <c r="EK17" s="192"/>
      <c r="EL17" s="193"/>
      <c r="EM17" s="193"/>
      <c r="EN17" s="193"/>
      <c r="EO17" s="193"/>
      <c r="EP17" s="193"/>
      <c r="EQ17" s="193"/>
      <c r="ER17" s="193"/>
      <c r="ES17" s="193"/>
      <c r="ET17" s="193"/>
      <c r="EU17" s="193"/>
      <c r="EV17" s="193"/>
      <c r="EW17" s="194"/>
      <c r="EX17" s="195">
        <f>BC17-DX17</f>
        <v>82.02999999999975</v>
      </c>
      <c r="EY17" s="196"/>
      <c r="EZ17" s="196"/>
      <c r="FA17" s="196"/>
      <c r="FB17" s="196"/>
      <c r="FC17" s="196"/>
      <c r="FD17" s="196"/>
      <c r="FE17" s="196"/>
      <c r="FF17" s="196"/>
      <c r="FG17" s="196"/>
      <c r="FH17" s="196"/>
      <c r="FI17" s="196"/>
      <c r="FJ17" s="226"/>
    </row>
    <row r="18" spans="1:166" ht="93.75" customHeight="1" thickBot="1">
      <c r="A18" s="326" t="s">
        <v>134</v>
      </c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8"/>
      <c r="AF18" s="40"/>
      <c r="AG18" s="40"/>
      <c r="AH18" s="40"/>
      <c r="AI18" s="40"/>
      <c r="AJ18" s="40"/>
      <c r="AK18" s="118"/>
      <c r="AL18" s="118"/>
      <c r="AM18" s="118"/>
      <c r="AN18" s="118"/>
      <c r="AO18" s="118"/>
      <c r="AP18" s="118"/>
      <c r="AQ18" s="118" t="s">
        <v>157</v>
      </c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256">
        <f>BC19+BC23+BC32</f>
        <v>3887300</v>
      </c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6"/>
      <c r="BO18" s="256"/>
      <c r="BP18" s="256"/>
      <c r="BQ18" s="256"/>
      <c r="BR18" s="256"/>
      <c r="BS18" s="256"/>
      <c r="BT18" s="256"/>
      <c r="BU18" s="180">
        <f t="shared" si="0"/>
        <v>3887300</v>
      </c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256">
        <f>CH19+CH23+CH32</f>
        <v>3676641.1100000003</v>
      </c>
      <c r="CI18" s="256"/>
      <c r="CJ18" s="256"/>
      <c r="CK18" s="256"/>
      <c r="CL18" s="256"/>
      <c r="CM18" s="256"/>
      <c r="CN18" s="256"/>
      <c r="CO18" s="256"/>
      <c r="CP18" s="256"/>
      <c r="CQ18" s="256"/>
      <c r="CR18" s="256"/>
      <c r="CS18" s="256"/>
      <c r="CT18" s="256"/>
      <c r="CU18" s="256"/>
      <c r="CV18" s="256"/>
      <c r="CW18" s="256"/>
      <c r="CX18" s="256"/>
      <c r="CY18" s="256"/>
      <c r="CZ18" s="256"/>
      <c r="DA18" s="256"/>
      <c r="DB18" s="256"/>
      <c r="DC18" s="256"/>
      <c r="DD18" s="256"/>
      <c r="DE18" s="256"/>
      <c r="DF18" s="256"/>
      <c r="DG18" s="256"/>
      <c r="DH18" s="256"/>
      <c r="DI18" s="18"/>
      <c r="DJ18" s="18"/>
      <c r="DK18" s="168"/>
      <c r="DL18" s="169"/>
      <c r="DM18" s="169"/>
      <c r="DN18" s="169"/>
      <c r="DO18" s="169"/>
      <c r="DP18" s="169"/>
      <c r="DQ18" s="169"/>
      <c r="DR18" s="169"/>
      <c r="DS18" s="169"/>
      <c r="DT18" s="169"/>
      <c r="DU18" s="169"/>
      <c r="DV18" s="170"/>
      <c r="DW18" s="18"/>
      <c r="DX18" s="181">
        <f t="shared" si="1"/>
        <v>3676641.1100000003</v>
      </c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256"/>
      <c r="EL18" s="256"/>
      <c r="EM18" s="256"/>
      <c r="EN18" s="256"/>
      <c r="EO18" s="256"/>
      <c r="EP18" s="256"/>
      <c r="EQ18" s="256"/>
      <c r="ER18" s="256"/>
      <c r="ES18" s="256"/>
      <c r="ET18" s="256"/>
      <c r="EU18" s="256"/>
      <c r="EV18" s="256"/>
      <c r="EW18" s="256"/>
      <c r="EX18" s="180">
        <f t="shared" si="2"/>
        <v>210658.88999999966</v>
      </c>
      <c r="EY18" s="181"/>
      <c r="EZ18" s="181"/>
      <c r="FA18" s="181"/>
      <c r="FB18" s="181"/>
      <c r="FC18" s="181"/>
      <c r="FD18" s="181"/>
      <c r="FE18" s="181"/>
      <c r="FF18" s="181"/>
      <c r="FG18" s="181"/>
      <c r="FH18" s="181"/>
      <c r="FI18" s="181"/>
      <c r="FJ18" s="182"/>
    </row>
    <row r="19" spans="1:166" ht="48.75" customHeight="1" thickBot="1">
      <c r="A19" s="329" t="s">
        <v>250</v>
      </c>
      <c r="B19" s="329"/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53"/>
      <c r="AG19" s="53"/>
      <c r="AH19" s="53"/>
      <c r="AI19" s="53"/>
      <c r="AJ19" s="53"/>
      <c r="AK19" s="333"/>
      <c r="AL19" s="334"/>
      <c r="AM19" s="334"/>
      <c r="AN19" s="334"/>
      <c r="AO19" s="334"/>
      <c r="AP19" s="335"/>
      <c r="AQ19" s="264" t="s">
        <v>253</v>
      </c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168">
        <f>BC20+BC21+BC22</f>
        <v>2873500</v>
      </c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70"/>
      <c r="BU19" s="180">
        <f t="shared" si="0"/>
        <v>2873500</v>
      </c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68">
        <f>CH20+CH21+CH22</f>
        <v>2827277.5100000002</v>
      </c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70"/>
      <c r="CX19" s="168"/>
      <c r="CY19" s="169"/>
      <c r="CZ19" s="169"/>
      <c r="DA19" s="169"/>
      <c r="DB19" s="169"/>
      <c r="DC19" s="169"/>
      <c r="DD19" s="169"/>
      <c r="DE19" s="169"/>
      <c r="DF19" s="169"/>
      <c r="DG19" s="169"/>
      <c r="DH19" s="170"/>
      <c r="DI19" s="27"/>
      <c r="DJ19" s="27"/>
      <c r="DK19" s="168"/>
      <c r="DL19" s="169"/>
      <c r="DM19" s="169"/>
      <c r="DN19" s="169"/>
      <c r="DO19" s="169"/>
      <c r="DP19" s="169"/>
      <c r="DQ19" s="169"/>
      <c r="DR19" s="169"/>
      <c r="DS19" s="169"/>
      <c r="DT19" s="169"/>
      <c r="DU19" s="169"/>
      <c r="DV19" s="54"/>
      <c r="DW19" s="27"/>
      <c r="DX19" s="330"/>
      <c r="DY19" s="331"/>
      <c r="DZ19" s="331"/>
      <c r="EA19" s="331"/>
      <c r="EB19" s="331"/>
      <c r="EC19" s="331"/>
      <c r="ED19" s="331"/>
      <c r="EE19" s="331"/>
      <c r="EF19" s="331"/>
      <c r="EG19" s="331"/>
      <c r="EH19" s="331"/>
      <c r="EI19" s="331"/>
      <c r="EJ19" s="332"/>
      <c r="EK19" s="168"/>
      <c r="EL19" s="169"/>
      <c r="EM19" s="169"/>
      <c r="EN19" s="169"/>
      <c r="EO19" s="169"/>
      <c r="EP19" s="169"/>
      <c r="EQ19" s="169"/>
      <c r="ER19" s="169"/>
      <c r="ES19" s="169"/>
      <c r="ET19" s="169"/>
      <c r="EU19" s="169"/>
      <c r="EV19" s="169"/>
      <c r="EW19" s="170"/>
      <c r="EX19" s="180">
        <f>BC19-CH19</f>
        <v>46222.48999999976</v>
      </c>
      <c r="EY19" s="181"/>
      <c r="EZ19" s="181"/>
      <c r="FA19" s="181"/>
      <c r="FB19" s="181"/>
      <c r="FC19" s="181"/>
      <c r="FD19" s="181"/>
      <c r="FE19" s="181"/>
      <c r="FF19" s="181"/>
      <c r="FG19" s="181"/>
      <c r="FH19" s="181"/>
      <c r="FI19" s="181"/>
      <c r="FJ19" s="182"/>
    </row>
    <row r="20" spans="1:166" ht="41.25" customHeight="1" thickBot="1">
      <c r="A20" s="318" t="s">
        <v>248</v>
      </c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K20" s="295"/>
      <c r="AL20" s="295"/>
      <c r="AM20" s="295"/>
      <c r="AN20" s="295"/>
      <c r="AO20" s="295"/>
      <c r="AP20" s="295"/>
      <c r="AQ20" s="264" t="s">
        <v>184</v>
      </c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96">
        <v>1989000</v>
      </c>
      <c r="BD20" s="296"/>
      <c r="BE20" s="296"/>
      <c r="BF20" s="296"/>
      <c r="BG20" s="296"/>
      <c r="BH20" s="296"/>
      <c r="BI20" s="296"/>
      <c r="BJ20" s="296"/>
      <c r="BK20" s="296"/>
      <c r="BL20" s="296"/>
      <c r="BM20" s="296"/>
      <c r="BN20" s="296"/>
      <c r="BO20" s="296"/>
      <c r="BP20" s="296"/>
      <c r="BQ20" s="296"/>
      <c r="BR20" s="296"/>
      <c r="BS20" s="296"/>
      <c r="BT20" s="297"/>
      <c r="BU20" s="183">
        <f t="shared" si="0"/>
        <v>1989000</v>
      </c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266">
        <v>1965057.5</v>
      </c>
      <c r="CI20" s="267"/>
      <c r="CJ20" s="267"/>
      <c r="CK20" s="267"/>
      <c r="CL20" s="267"/>
      <c r="CM20" s="267"/>
      <c r="CN20" s="267"/>
      <c r="CO20" s="267"/>
      <c r="CP20" s="267"/>
      <c r="CQ20" s="267"/>
      <c r="CR20" s="267"/>
      <c r="CS20" s="267"/>
      <c r="CT20" s="267"/>
      <c r="CU20" s="267"/>
      <c r="CV20" s="267"/>
      <c r="CW20" s="268"/>
      <c r="CX20" s="266"/>
      <c r="CY20" s="267"/>
      <c r="CZ20" s="267"/>
      <c r="DA20" s="267"/>
      <c r="DB20" s="267"/>
      <c r="DC20" s="267"/>
      <c r="DD20" s="267"/>
      <c r="DE20" s="267"/>
      <c r="DF20" s="267"/>
      <c r="DG20" s="267"/>
      <c r="DH20" s="268"/>
      <c r="DI20" s="55"/>
      <c r="DJ20" s="55"/>
      <c r="DK20" s="266"/>
      <c r="DL20" s="267"/>
      <c r="DM20" s="267"/>
      <c r="DN20" s="267"/>
      <c r="DO20" s="267"/>
      <c r="DP20" s="267"/>
      <c r="DQ20" s="267"/>
      <c r="DR20" s="267"/>
      <c r="DS20" s="267"/>
      <c r="DT20" s="267"/>
      <c r="DU20" s="267"/>
      <c r="DV20" s="268"/>
      <c r="DW20" s="55"/>
      <c r="DX20" s="272">
        <f aca="true" t="shared" si="3" ref="DX20:DX63">CH20</f>
        <v>1965057.5</v>
      </c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66"/>
      <c r="EL20" s="267"/>
      <c r="EM20" s="267"/>
      <c r="EN20" s="267"/>
      <c r="EO20" s="267"/>
      <c r="EP20" s="267"/>
      <c r="EQ20" s="267"/>
      <c r="ER20" s="267"/>
      <c r="ES20" s="267"/>
      <c r="ET20" s="267"/>
      <c r="EU20" s="267"/>
      <c r="EV20" s="267"/>
      <c r="EW20" s="268"/>
      <c r="EX20" s="183">
        <f t="shared" si="2"/>
        <v>23942.5</v>
      </c>
      <c r="EY20" s="184"/>
      <c r="EZ20" s="184"/>
      <c r="FA20" s="184"/>
      <c r="FB20" s="184"/>
      <c r="FC20" s="184"/>
      <c r="FD20" s="184"/>
      <c r="FE20" s="184"/>
      <c r="FF20" s="184"/>
      <c r="FG20" s="184"/>
      <c r="FH20" s="184"/>
      <c r="FI20" s="184"/>
      <c r="FJ20" s="185"/>
    </row>
    <row r="21" spans="1:166" ht="48" customHeight="1" thickBot="1">
      <c r="A21" s="260" t="s">
        <v>247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9"/>
      <c r="AF21" s="16"/>
      <c r="AG21" s="16"/>
      <c r="AH21" s="16"/>
      <c r="AI21" s="16"/>
      <c r="AJ21" s="17"/>
      <c r="AK21" s="321"/>
      <c r="AL21" s="321"/>
      <c r="AM21" s="321"/>
      <c r="AN21" s="321"/>
      <c r="AO21" s="321"/>
      <c r="AP21" s="321"/>
      <c r="AQ21" s="264" t="s">
        <v>185</v>
      </c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321">
        <v>196500</v>
      </c>
      <c r="BD21" s="321"/>
      <c r="BE21" s="321"/>
      <c r="BF21" s="321"/>
      <c r="BG21" s="321"/>
      <c r="BH21" s="321"/>
      <c r="BI21" s="321"/>
      <c r="BJ21" s="321"/>
      <c r="BK21" s="321"/>
      <c r="BL21" s="321"/>
      <c r="BM21" s="321"/>
      <c r="BN21" s="321"/>
      <c r="BO21" s="321"/>
      <c r="BP21" s="321"/>
      <c r="BQ21" s="321"/>
      <c r="BR21" s="321"/>
      <c r="BS21" s="321"/>
      <c r="BT21" s="321"/>
      <c r="BU21" s="183">
        <f t="shared" si="0"/>
        <v>196500</v>
      </c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257">
        <v>174623.68</v>
      </c>
      <c r="CI21" s="257"/>
      <c r="CJ21" s="257"/>
      <c r="CK21" s="257"/>
      <c r="CL21" s="257"/>
      <c r="CM21" s="257"/>
      <c r="CN21" s="257"/>
      <c r="CO21" s="257"/>
      <c r="CP21" s="257"/>
      <c r="CQ21" s="257"/>
      <c r="CR21" s="257"/>
      <c r="CS21" s="257"/>
      <c r="CT21" s="257"/>
      <c r="CU21" s="257"/>
      <c r="CV21" s="257"/>
      <c r="CW21" s="257"/>
      <c r="CX21" s="257"/>
      <c r="CY21" s="257"/>
      <c r="CZ21" s="257"/>
      <c r="DA21" s="257"/>
      <c r="DB21" s="257"/>
      <c r="DC21" s="257"/>
      <c r="DD21" s="257"/>
      <c r="DE21" s="257"/>
      <c r="DF21" s="257"/>
      <c r="DG21" s="257"/>
      <c r="DH21" s="257"/>
      <c r="DI21" s="15"/>
      <c r="DJ21" s="15"/>
      <c r="DK21" s="257"/>
      <c r="DL21" s="257"/>
      <c r="DM21" s="257"/>
      <c r="DN21" s="257"/>
      <c r="DO21" s="257"/>
      <c r="DP21" s="257"/>
      <c r="DQ21" s="257"/>
      <c r="DR21" s="257"/>
      <c r="DS21" s="257"/>
      <c r="DT21" s="257"/>
      <c r="DU21" s="257"/>
      <c r="DV21" s="257"/>
      <c r="DW21" s="15"/>
      <c r="DX21" s="222">
        <f t="shared" si="3"/>
        <v>174623.68</v>
      </c>
      <c r="DY21" s="222"/>
      <c r="DZ21" s="222"/>
      <c r="EA21" s="222"/>
      <c r="EB21" s="222"/>
      <c r="EC21" s="222"/>
      <c r="ED21" s="222"/>
      <c r="EE21" s="222"/>
      <c r="EF21" s="222"/>
      <c r="EG21" s="222"/>
      <c r="EH21" s="222"/>
      <c r="EI21" s="222"/>
      <c r="EJ21" s="222"/>
      <c r="EK21" s="257"/>
      <c r="EL21" s="257"/>
      <c r="EM21" s="257"/>
      <c r="EN21" s="257"/>
      <c r="EO21" s="257"/>
      <c r="EP21" s="257"/>
      <c r="EQ21" s="257"/>
      <c r="ER21" s="257"/>
      <c r="ES21" s="257"/>
      <c r="ET21" s="257"/>
      <c r="EU21" s="257"/>
      <c r="EV21" s="257"/>
      <c r="EW21" s="257"/>
      <c r="EX21" s="183">
        <f t="shared" si="2"/>
        <v>21876.320000000007</v>
      </c>
      <c r="EY21" s="184"/>
      <c r="EZ21" s="184"/>
      <c r="FA21" s="184"/>
      <c r="FB21" s="184"/>
      <c r="FC21" s="184"/>
      <c r="FD21" s="184"/>
      <c r="FE21" s="184"/>
      <c r="FF21" s="184"/>
      <c r="FG21" s="184"/>
      <c r="FH21" s="184"/>
      <c r="FI21" s="184"/>
      <c r="FJ21" s="185"/>
    </row>
    <row r="22" spans="1:166" ht="69" customHeight="1" thickBot="1">
      <c r="A22" s="260" t="s">
        <v>249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9"/>
      <c r="AF22" s="46"/>
      <c r="AG22" s="46"/>
      <c r="AH22" s="46"/>
      <c r="AI22" s="46"/>
      <c r="AJ22" s="46"/>
      <c r="AK22" s="62"/>
      <c r="AL22" s="63"/>
      <c r="AM22" s="63"/>
      <c r="AN22" s="63"/>
      <c r="AO22" s="63"/>
      <c r="AP22" s="64"/>
      <c r="AQ22" s="264" t="s">
        <v>254</v>
      </c>
      <c r="AR22" s="264"/>
      <c r="AS22" s="264"/>
      <c r="AT22" s="264"/>
      <c r="AU22" s="264"/>
      <c r="AV22" s="264"/>
      <c r="AW22" s="264"/>
      <c r="AX22" s="264"/>
      <c r="AY22" s="264"/>
      <c r="AZ22" s="264"/>
      <c r="BA22" s="264"/>
      <c r="BB22" s="264"/>
      <c r="BC22" s="192">
        <v>688000</v>
      </c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4"/>
      <c r="BU22" s="195">
        <f t="shared" si="0"/>
        <v>688000</v>
      </c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7"/>
      <c r="CH22" s="192">
        <v>687596.33</v>
      </c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4"/>
      <c r="CX22" s="192"/>
      <c r="CY22" s="193"/>
      <c r="CZ22" s="193"/>
      <c r="DA22" s="193"/>
      <c r="DB22" s="193"/>
      <c r="DC22" s="193"/>
      <c r="DD22" s="193"/>
      <c r="DE22" s="193"/>
      <c r="DF22" s="193"/>
      <c r="DG22" s="193"/>
      <c r="DH22" s="194"/>
      <c r="DI22" s="31"/>
      <c r="DJ22" s="31"/>
      <c r="DK22" s="192"/>
      <c r="DL22" s="193"/>
      <c r="DM22" s="193"/>
      <c r="DN22" s="193"/>
      <c r="DO22" s="193"/>
      <c r="DP22" s="193"/>
      <c r="DQ22" s="193"/>
      <c r="DR22" s="193"/>
      <c r="DS22" s="193"/>
      <c r="DT22" s="193"/>
      <c r="DU22" s="194"/>
      <c r="DV22" s="15"/>
      <c r="DW22" s="43"/>
      <c r="DX22" s="222">
        <f t="shared" si="3"/>
        <v>687596.33</v>
      </c>
      <c r="DY22" s="222"/>
      <c r="DZ22" s="222"/>
      <c r="EA22" s="222"/>
      <c r="EB22" s="222"/>
      <c r="EC22" s="222"/>
      <c r="ED22" s="222"/>
      <c r="EE22" s="222"/>
      <c r="EF22" s="222"/>
      <c r="EG22" s="222"/>
      <c r="EH22" s="222"/>
      <c r="EI22" s="222"/>
      <c r="EJ22" s="222"/>
      <c r="EK22" s="192"/>
      <c r="EL22" s="193"/>
      <c r="EM22" s="193"/>
      <c r="EN22" s="193"/>
      <c r="EO22" s="193"/>
      <c r="EP22" s="193"/>
      <c r="EQ22" s="193"/>
      <c r="ER22" s="193"/>
      <c r="ES22" s="193"/>
      <c r="ET22" s="193"/>
      <c r="EU22" s="193"/>
      <c r="EV22" s="193"/>
      <c r="EW22" s="194"/>
      <c r="EX22" s="183">
        <f>BC22-CH22</f>
        <v>403.6700000000419</v>
      </c>
      <c r="EY22" s="184"/>
      <c r="EZ22" s="184"/>
      <c r="FA22" s="184"/>
      <c r="FB22" s="184"/>
      <c r="FC22" s="184"/>
      <c r="FD22" s="184"/>
      <c r="FE22" s="184"/>
      <c r="FF22" s="184"/>
      <c r="FG22" s="184"/>
      <c r="FH22" s="184"/>
      <c r="FI22" s="184"/>
      <c r="FJ22" s="185"/>
    </row>
    <row r="23" spans="1:166" ht="99" customHeight="1" thickBot="1">
      <c r="A23" s="322" t="s">
        <v>135</v>
      </c>
      <c r="B23" s="322"/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323"/>
      <c r="AK23" s="93"/>
      <c r="AL23" s="83"/>
      <c r="AM23" s="83"/>
      <c r="AN23" s="83"/>
      <c r="AO23" s="83"/>
      <c r="AP23" s="83"/>
      <c r="AQ23" s="84" t="s">
        <v>186</v>
      </c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6"/>
      <c r="BC23" s="256">
        <f>BC27+BC28+BC24</f>
        <v>1013600</v>
      </c>
      <c r="BD23" s="256"/>
      <c r="BE23" s="256"/>
      <c r="BF23" s="256"/>
      <c r="BG23" s="256"/>
      <c r="BH23" s="256"/>
      <c r="BI23" s="256"/>
      <c r="BJ23" s="256"/>
      <c r="BK23" s="256"/>
      <c r="BL23" s="256"/>
      <c r="BM23" s="256"/>
      <c r="BN23" s="256"/>
      <c r="BO23" s="256"/>
      <c r="BP23" s="256"/>
      <c r="BQ23" s="256"/>
      <c r="BR23" s="256"/>
      <c r="BS23" s="256"/>
      <c r="BT23" s="256"/>
      <c r="BU23" s="180">
        <f t="shared" si="0"/>
        <v>1013600</v>
      </c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68">
        <f>CH24+CH26+CH28</f>
        <v>849163.6000000001</v>
      </c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70"/>
      <c r="CX23" s="168"/>
      <c r="CY23" s="169"/>
      <c r="CZ23" s="169"/>
      <c r="DA23" s="169"/>
      <c r="DB23" s="169"/>
      <c r="DC23" s="169"/>
      <c r="DD23" s="169"/>
      <c r="DE23" s="169"/>
      <c r="DF23" s="169"/>
      <c r="DG23" s="169"/>
      <c r="DH23" s="170"/>
      <c r="DI23" s="26"/>
      <c r="DJ23" s="26"/>
      <c r="DK23" s="256"/>
      <c r="DL23" s="256"/>
      <c r="DM23" s="256"/>
      <c r="DN23" s="256"/>
      <c r="DO23" s="256"/>
      <c r="DP23" s="256"/>
      <c r="DQ23" s="256"/>
      <c r="DR23" s="256"/>
      <c r="DS23" s="256"/>
      <c r="DT23" s="256"/>
      <c r="DU23" s="256"/>
      <c r="DV23" s="256"/>
      <c r="DW23" s="41"/>
      <c r="DX23" s="222">
        <f t="shared" si="3"/>
        <v>849163.6000000001</v>
      </c>
      <c r="DY23" s="222"/>
      <c r="DZ23" s="222"/>
      <c r="EA23" s="222"/>
      <c r="EB23" s="222"/>
      <c r="EC23" s="222"/>
      <c r="ED23" s="222"/>
      <c r="EE23" s="222"/>
      <c r="EF23" s="222"/>
      <c r="EG23" s="222"/>
      <c r="EH23" s="222"/>
      <c r="EI23" s="222"/>
      <c r="EJ23" s="222"/>
      <c r="EK23" s="168"/>
      <c r="EL23" s="169"/>
      <c r="EM23" s="169"/>
      <c r="EN23" s="169"/>
      <c r="EO23" s="169"/>
      <c r="EP23" s="169"/>
      <c r="EQ23" s="169"/>
      <c r="ER23" s="169"/>
      <c r="ES23" s="169"/>
      <c r="ET23" s="169"/>
      <c r="EU23" s="169"/>
      <c r="EV23" s="169"/>
      <c r="EW23" s="170"/>
      <c r="EX23" s="180">
        <f t="shared" si="2"/>
        <v>164436.3999999999</v>
      </c>
      <c r="EY23" s="181"/>
      <c r="EZ23" s="181"/>
      <c r="FA23" s="181"/>
      <c r="FB23" s="181"/>
      <c r="FC23" s="181"/>
      <c r="FD23" s="181"/>
      <c r="FE23" s="181"/>
      <c r="FF23" s="181"/>
      <c r="FG23" s="181"/>
      <c r="FH23" s="181"/>
      <c r="FI23" s="181"/>
      <c r="FJ23" s="182"/>
    </row>
    <row r="24" spans="1:166" ht="34.5" customHeight="1" thickBot="1">
      <c r="A24" s="336" t="s">
        <v>250</v>
      </c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  <c r="AG24" s="336"/>
      <c r="AH24" s="336"/>
      <c r="AI24" s="336"/>
      <c r="AJ24" s="337"/>
      <c r="AK24" s="62"/>
      <c r="AL24" s="63"/>
      <c r="AM24" s="63"/>
      <c r="AN24" s="63"/>
      <c r="AO24" s="63"/>
      <c r="AP24" s="64"/>
      <c r="AQ24" s="65" t="s">
        <v>279</v>
      </c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4"/>
      <c r="BC24" s="192">
        <f>BC25</f>
        <v>300</v>
      </c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4"/>
      <c r="BU24" s="195">
        <f t="shared" si="0"/>
        <v>300</v>
      </c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197"/>
      <c r="CH24" s="192">
        <f>CH25</f>
        <v>300</v>
      </c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4"/>
      <c r="CX24" s="192"/>
      <c r="CY24" s="193"/>
      <c r="CZ24" s="193"/>
      <c r="DA24" s="193"/>
      <c r="DB24" s="193"/>
      <c r="DC24" s="193"/>
      <c r="DD24" s="193"/>
      <c r="DE24" s="193"/>
      <c r="DF24" s="193"/>
      <c r="DG24" s="193"/>
      <c r="DH24" s="194"/>
      <c r="DI24" s="31"/>
      <c r="DJ24" s="31"/>
      <c r="DK24" s="192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4"/>
      <c r="DW24" s="43"/>
      <c r="DX24" s="257">
        <f t="shared" si="3"/>
        <v>300</v>
      </c>
      <c r="DY24" s="257"/>
      <c r="DZ24" s="257"/>
      <c r="EA24" s="257"/>
      <c r="EB24" s="257"/>
      <c r="EC24" s="257"/>
      <c r="ED24" s="257"/>
      <c r="EE24" s="257"/>
      <c r="EF24" s="257"/>
      <c r="EG24" s="257"/>
      <c r="EH24" s="257"/>
      <c r="EI24" s="257"/>
      <c r="EJ24" s="257"/>
      <c r="EK24" s="192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4"/>
      <c r="EX24" s="195">
        <f>BC24-CH24</f>
        <v>0</v>
      </c>
      <c r="EY24" s="196"/>
      <c r="EZ24" s="196"/>
      <c r="FA24" s="196"/>
      <c r="FB24" s="196"/>
      <c r="FC24" s="196"/>
      <c r="FD24" s="196"/>
      <c r="FE24" s="196"/>
      <c r="FF24" s="196"/>
      <c r="FG24" s="196"/>
      <c r="FH24" s="196"/>
      <c r="FI24" s="196"/>
      <c r="FJ24" s="226"/>
    </row>
    <row r="25" spans="1:166" ht="32.25" customHeight="1" thickBot="1">
      <c r="A25" s="318" t="s">
        <v>247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38"/>
      <c r="AK25" s="62"/>
      <c r="AL25" s="63"/>
      <c r="AM25" s="63"/>
      <c r="AN25" s="63"/>
      <c r="AO25" s="63"/>
      <c r="AP25" s="64"/>
      <c r="AQ25" s="65" t="s">
        <v>278</v>
      </c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4"/>
      <c r="BC25" s="192">
        <v>300</v>
      </c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4"/>
      <c r="BU25" s="195">
        <f t="shared" si="0"/>
        <v>300</v>
      </c>
      <c r="BV25" s="196"/>
      <c r="BW25" s="196"/>
      <c r="BX25" s="196"/>
      <c r="BY25" s="196"/>
      <c r="BZ25" s="196"/>
      <c r="CA25" s="196"/>
      <c r="CB25" s="196"/>
      <c r="CC25" s="196"/>
      <c r="CD25" s="196"/>
      <c r="CE25" s="196"/>
      <c r="CF25" s="196"/>
      <c r="CG25" s="197"/>
      <c r="CH25" s="192">
        <v>300</v>
      </c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4"/>
      <c r="CX25" s="192"/>
      <c r="CY25" s="193"/>
      <c r="CZ25" s="193"/>
      <c r="DA25" s="193"/>
      <c r="DB25" s="193"/>
      <c r="DC25" s="193"/>
      <c r="DD25" s="193"/>
      <c r="DE25" s="193"/>
      <c r="DF25" s="193"/>
      <c r="DG25" s="193"/>
      <c r="DH25" s="194"/>
      <c r="DI25" s="31"/>
      <c r="DJ25" s="31"/>
      <c r="DK25" s="192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4"/>
      <c r="DW25" s="43"/>
      <c r="DX25" s="257">
        <f t="shared" si="3"/>
        <v>300</v>
      </c>
      <c r="DY25" s="257"/>
      <c r="DZ25" s="257"/>
      <c r="EA25" s="257"/>
      <c r="EB25" s="257"/>
      <c r="EC25" s="257"/>
      <c r="ED25" s="257"/>
      <c r="EE25" s="257"/>
      <c r="EF25" s="257"/>
      <c r="EG25" s="257"/>
      <c r="EH25" s="257"/>
      <c r="EI25" s="257"/>
      <c r="EJ25" s="257"/>
      <c r="EK25" s="192"/>
      <c r="EL25" s="193"/>
      <c r="EM25" s="193"/>
      <c r="EN25" s="193"/>
      <c r="EO25" s="193"/>
      <c r="EP25" s="193"/>
      <c r="EQ25" s="193"/>
      <c r="ER25" s="193"/>
      <c r="ES25" s="193"/>
      <c r="ET25" s="193"/>
      <c r="EU25" s="193"/>
      <c r="EV25" s="193"/>
      <c r="EW25" s="194"/>
      <c r="EX25" s="195">
        <f>BC25-CH25</f>
        <v>0</v>
      </c>
      <c r="EY25" s="196"/>
      <c r="EZ25" s="196"/>
      <c r="FA25" s="196"/>
      <c r="FB25" s="196"/>
      <c r="FC25" s="196"/>
      <c r="FD25" s="196"/>
      <c r="FE25" s="196"/>
      <c r="FF25" s="196"/>
      <c r="FG25" s="196"/>
      <c r="FH25" s="196"/>
      <c r="FI25" s="196"/>
      <c r="FJ25" s="226"/>
    </row>
    <row r="26" spans="1:166" ht="44.25" customHeight="1" thickBot="1">
      <c r="A26" s="186" t="s">
        <v>265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7"/>
      <c r="AK26" s="62"/>
      <c r="AL26" s="63"/>
      <c r="AM26" s="63"/>
      <c r="AN26" s="63"/>
      <c r="AO26" s="63"/>
      <c r="AP26" s="64"/>
      <c r="AQ26" s="84" t="s">
        <v>270</v>
      </c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6"/>
      <c r="BC26" s="168">
        <f>BC27</f>
        <v>903500</v>
      </c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70"/>
      <c r="BU26" s="174">
        <f>BU27</f>
        <v>903500</v>
      </c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88"/>
      <c r="CH26" s="168">
        <f>CH27</f>
        <v>742639.3</v>
      </c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70"/>
      <c r="CX26" s="168"/>
      <c r="CY26" s="169"/>
      <c r="CZ26" s="169"/>
      <c r="DA26" s="169"/>
      <c r="DB26" s="169"/>
      <c r="DC26" s="169"/>
      <c r="DD26" s="169"/>
      <c r="DE26" s="169"/>
      <c r="DF26" s="169"/>
      <c r="DG26" s="169"/>
      <c r="DH26" s="170"/>
      <c r="DI26" s="26"/>
      <c r="DJ26" s="26"/>
      <c r="DK26" s="168"/>
      <c r="DL26" s="169"/>
      <c r="DM26" s="169"/>
      <c r="DN26" s="169"/>
      <c r="DO26" s="169"/>
      <c r="DP26" s="169"/>
      <c r="DQ26" s="169"/>
      <c r="DR26" s="169"/>
      <c r="DS26" s="169"/>
      <c r="DT26" s="169"/>
      <c r="DU26" s="169"/>
      <c r="DV26" s="170"/>
      <c r="DW26" s="41"/>
      <c r="DX26" s="171">
        <f t="shared" si="3"/>
        <v>742639.3</v>
      </c>
      <c r="DY26" s="172"/>
      <c r="DZ26" s="172"/>
      <c r="EA26" s="172"/>
      <c r="EB26" s="172"/>
      <c r="EC26" s="172"/>
      <c r="ED26" s="172"/>
      <c r="EE26" s="172"/>
      <c r="EF26" s="172"/>
      <c r="EG26" s="172"/>
      <c r="EH26" s="172"/>
      <c r="EI26" s="172"/>
      <c r="EJ26" s="173"/>
      <c r="EK26" s="168"/>
      <c r="EL26" s="169"/>
      <c r="EM26" s="169"/>
      <c r="EN26" s="169"/>
      <c r="EO26" s="169"/>
      <c r="EP26" s="169"/>
      <c r="EQ26" s="169"/>
      <c r="ER26" s="169"/>
      <c r="ES26" s="169"/>
      <c r="ET26" s="169"/>
      <c r="EU26" s="169"/>
      <c r="EV26" s="169"/>
      <c r="EW26" s="170"/>
      <c r="EX26" s="174">
        <f>BC26-CH26</f>
        <v>160860.69999999995</v>
      </c>
      <c r="EY26" s="175"/>
      <c r="EZ26" s="175"/>
      <c r="FA26" s="175"/>
      <c r="FB26" s="175"/>
      <c r="FC26" s="175"/>
      <c r="FD26" s="175"/>
      <c r="FE26" s="175"/>
      <c r="FF26" s="175"/>
      <c r="FG26" s="175"/>
      <c r="FH26" s="175"/>
      <c r="FI26" s="175"/>
      <c r="FJ26" s="176"/>
    </row>
    <row r="27" spans="1:166" ht="47.25" customHeight="1" thickBot="1">
      <c r="A27" s="298" t="s">
        <v>136</v>
      </c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9"/>
      <c r="AK27" s="93"/>
      <c r="AL27" s="83"/>
      <c r="AM27" s="83"/>
      <c r="AN27" s="83"/>
      <c r="AO27" s="83"/>
      <c r="AP27" s="83"/>
      <c r="AQ27" s="65" t="s">
        <v>187</v>
      </c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4"/>
      <c r="BC27" s="257">
        <v>903500</v>
      </c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183">
        <f aca="true" t="shared" si="4" ref="BU27:BU33">BC27</f>
        <v>903500</v>
      </c>
      <c r="BV27" s="184"/>
      <c r="BW27" s="184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92">
        <v>742639.3</v>
      </c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193"/>
      <c r="CT27" s="193"/>
      <c r="CU27" s="193"/>
      <c r="CV27" s="193"/>
      <c r="CW27" s="194"/>
      <c r="CX27" s="192"/>
      <c r="CY27" s="193"/>
      <c r="CZ27" s="193"/>
      <c r="DA27" s="193"/>
      <c r="DB27" s="193"/>
      <c r="DC27" s="193"/>
      <c r="DD27" s="193"/>
      <c r="DE27" s="193"/>
      <c r="DF27" s="193"/>
      <c r="DG27" s="193"/>
      <c r="DH27" s="194"/>
      <c r="DI27" s="31"/>
      <c r="DJ27" s="31"/>
      <c r="DK27" s="257"/>
      <c r="DL27" s="257"/>
      <c r="DM27" s="257"/>
      <c r="DN27" s="257"/>
      <c r="DO27" s="257"/>
      <c r="DP27" s="257"/>
      <c r="DQ27" s="257"/>
      <c r="DR27" s="257"/>
      <c r="DS27" s="257"/>
      <c r="DT27" s="257"/>
      <c r="DU27" s="257"/>
      <c r="DV27" s="257"/>
      <c r="DW27" s="43"/>
      <c r="DX27" s="184">
        <f t="shared" si="3"/>
        <v>742639.3</v>
      </c>
      <c r="DY27" s="184"/>
      <c r="DZ27" s="184"/>
      <c r="EA27" s="184"/>
      <c r="EB27" s="184"/>
      <c r="EC27" s="184"/>
      <c r="ED27" s="184"/>
      <c r="EE27" s="184"/>
      <c r="EF27" s="184"/>
      <c r="EG27" s="184"/>
      <c r="EH27" s="184"/>
      <c r="EI27" s="184"/>
      <c r="EJ27" s="184"/>
      <c r="EK27" s="192"/>
      <c r="EL27" s="193"/>
      <c r="EM27" s="193"/>
      <c r="EN27" s="193"/>
      <c r="EO27" s="193"/>
      <c r="EP27" s="193"/>
      <c r="EQ27" s="193"/>
      <c r="ER27" s="193"/>
      <c r="ES27" s="193"/>
      <c r="ET27" s="193"/>
      <c r="EU27" s="193"/>
      <c r="EV27" s="193"/>
      <c r="EW27" s="194"/>
      <c r="EX27" s="183">
        <f t="shared" si="2"/>
        <v>160860.69999999995</v>
      </c>
      <c r="EY27" s="184"/>
      <c r="EZ27" s="184"/>
      <c r="FA27" s="184"/>
      <c r="FB27" s="184"/>
      <c r="FC27" s="184"/>
      <c r="FD27" s="184"/>
      <c r="FE27" s="184"/>
      <c r="FF27" s="184"/>
      <c r="FG27" s="184"/>
      <c r="FH27" s="184"/>
      <c r="FI27" s="184"/>
      <c r="FJ27" s="185"/>
    </row>
    <row r="28" spans="1:166" ht="24.75" customHeight="1" thickBot="1">
      <c r="A28" s="198" t="s">
        <v>266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45"/>
      <c r="AG28" s="45"/>
      <c r="AH28" s="45"/>
      <c r="AI28" s="45"/>
      <c r="AJ28" s="45"/>
      <c r="AK28" s="62"/>
      <c r="AL28" s="63"/>
      <c r="AM28" s="63"/>
      <c r="AN28" s="63"/>
      <c r="AO28" s="63"/>
      <c r="AP28" s="64"/>
      <c r="AQ28" s="84" t="s">
        <v>271</v>
      </c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6"/>
      <c r="BC28" s="168">
        <f>BC29+BC30+BC31</f>
        <v>109800</v>
      </c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70"/>
      <c r="BU28" s="174">
        <f t="shared" si="4"/>
        <v>109800</v>
      </c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88"/>
      <c r="CH28" s="168">
        <f>CH29+CH30+CH31</f>
        <v>106224.29999999999</v>
      </c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70"/>
      <c r="CX28" s="168"/>
      <c r="CY28" s="169"/>
      <c r="CZ28" s="169"/>
      <c r="DA28" s="169"/>
      <c r="DB28" s="169"/>
      <c r="DC28" s="169"/>
      <c r="DD28" s="169"/>
      <c r="DE28" s="169"/>
      <c r="DF28" s="169"/>
      <c r="DG28" s="169"/>
      <c r="DH28" s="170"/>
      <c r="DI28" s="26"/>
      <c r="DJ28" s="26"/>
      <c r="DK28" s="168"/>
      <c r="DL28" s="169"/>
      <c r="DM28" s="169"/>
      <c r="DN28" s="169"/>
      <c r="DO28" s="169"/>
      <c r="DP28" s="169"/>
      <c r="DQ28" s="169"/>
      <c r="DR28" s="169"/>
      <c r="DS28" s="169"/>
      <c r="DT28" s="169"/>
      <c r="DU28" s="169"/>
      <c r="DV28" s="170"/>
      <c r="DW28" s="41"/>
      <c r="DX28" s="208">
        <f t="shared" si="3"/>
        <v>106224.29999999999</v>
      </c>
      <c r="DY28" s="209"/>
      <c r="DZ28" s="209"/>
      <c r="EA28" s="209"/>
      <c r="EB28" s="209"/>
      <c r="EC28" s="209"/>
      <c r="ED28" s="209"/>
      <c r="EE28" s="209"/>
      <c r="EF28" s="209"/>
      <c r="EG28" s="209"/>
      <c r="EH28" s="209"/>
      <c r="EI28" s="209"/>
      <c r="EJ28" s="210"/>
      <c r="EK28" s="168"/>
      <c r="EL28" s="169"/>
      <c r="EM28" s="169"/>
      <c r="EN28" s="169"/>
      <c r="EO28" s="169"/>
      <c r="EP28" s="169"/>
      <c r="EQ28" s="169"/>
      <c r="ER28" s="169"/>
      <c r="ES28" s="169"/>
      <c r="ET28" s="169"/>
      <c r="EU28" s="169"/>
      <c r="EV28" s="169"/>
      <c r="EW28" s="170"/>
      <c r="EX28" s="180">
        <f>BC28-CH28</f>
        <v>3575.7000000000116</v>
      </c>
      <c r="EY28" s="181"/>
      <c r="EZ28" s="181"/>
      <c r="FA28" s="181"/>
      <c r="FB28" s="181"/>
      <c r="FC28" s="181"/>
      <c r="FD28" s="181"/>
      <c r="FE28" s="181"/>
      <c r="FF28" s="181"/>
      <c r="FG28" s="181"/>
      <c r="FH28" s="181"/>
      <c r="FI28" s="181"/>
      <c r="FJ28" s="182"/>
    </row>
    <row r="29" spans="1:166" ht="26.25" customHeight="1" thickBot="1">
      <c r="A29" s="177" t="s">
        <v>137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9"/>
      <c r="AF29" s="47"/>
      <c r="AG29" s="47"/>
      <c r="AH29" s="47"/>
      <c r="AI29" s="47"/>
      <c r="AJ29" s="47"/>
      <c r="AK29" s="62"/>
      <c r="AL29" s="63"/>
      <c r="AM29" s="63"/>
      <c r="AN29" s="63"/>
      <c r="AO29" s="63"/>
      <c r="AP29" s="64"/>
      <c r="AQ29" s="65" t="s">
        <v>272</v>
      </c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4"/>
      <c r="BC29" s="192">
        <v>88900</v>
      </c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4"/>
      <c r="BU29" s="195">
        <f t="shared" si="4"/>
        <v>88900</v>
      </c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7"/>
      <c r="CH29" s="192">
        <v>85683</v>
      </c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4"/>
      <c r="CX29" s="192"/>
      <c r="CY29" s="193"/>
      <c r="CZ29" s="193"/>
      <c r="DA29" s="193"/>
      <c r="DB29" s="193"/>
      <c r="DC29" s="193"/>
      <c r="DD29" s="193"/>
      <c r="DE29" s="193"/>
      <c r="DF29" s="193"/>
      <c r="DG29" s="193"/>
      <c r="DH29" s="194"/>
      <c r="DI29" s="31"/>
      <c r="DJ29" s="31"/>
      <c r="DK29" s="192"/>
      <c r="DL29" s="193"/>
      <c r="DM29" s="193"/>
      <c r="DN29" s="193"/>
      <c r="DO29" s="193"/>
      <c r="DP29" s="193"/>
      <c r="DQ29" s="193"/>
      <c r="DR29" s="193"/>
      <c r="DS29" s="193"/>
      <c r="DT29" s="193"/>
      <c r="DU29" s="193"/>
      <c r="DV29" s="194"/>
      <c r="DW29" s="43"/>
      <c r="DX29" s="189">
        <f t="shared" si="3"/>
        <v>85683</v>
      </c>
      <c r="DY29" s="190"/>
      <c r="DZ29" s="190"/>
      <c r="EA29" s="190"/>
      <c r="EB29" s="190"/>
      <c r="EC29" s="190"/>
      <c r="ED29" s="190"/>
      <c r="EE29" s="190"/>
      <c r="EF29" s="190"/>
      <c r="EG29" s="190"/>
      <c r="EH29" s="190"/>
      <c r="EI29" s="190"/>
      <c r="EJ29" s="191"/>
      <c r="EK29" s="192"/>
      <c r="EL29" s="193"/>
      <c r="EM29" s="193"/>
      <c r="EN29" s="193"/>
      <c r="EO29" s="193"/>
      <c r="EP29" s="193"/>
      <c r="EQ29" s="193"/>
      <c r="ER29" s="193"/>
      <c r="ES29" s="193"/>
      <c r="ET29" s="193"/>
      <c r="EU29" s="193"/>
      <c r="EV29" s="193"/>
      <c r="EW29" s="194"/>
      <c r="EX29" s="183">
        <f>BC29-CH29</f>
        <v>3217</v>
      </c>
      <c r="EY29" s="184"/>
      <c r="EZ29" s="184"/>
      <c r="FA29" s="184"/>
      <c r="FB29" s="184"/>
      <c r="FC29" s="184"/>
      <c r="FD29" s="184"/>
      <c r="FE29" s="184"/>
      <c r="FF29" s="184"/>
      <c r="FG29" s="184"/>
      <c r="FH29" s="184"/>
      <c r="FI29" s="184"/>
      <c r="FJ29" s="185"/>
    </row>
    <row r="30" spans="1:166" ht="24.75" customHeight="1" thickBot="1">
      <c r="A30" s="177" t="s">
        <v>138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9"/>
      <c r="AK30" s="62"/>
      <c r="AL30" s="63"/>
      <c r="AM30" s="63"/>
      <c r="AN30" s="63"/>
      <c r="AO30" s="63"/>
      <c r="AP30" s="64"/>
      <c r="AQ30" s="65" t="s">
        <v>273</v>
      </c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4"/>
      <c r="BC30" s="192">
        <v>10800</v>
      </c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4"/>
      <c r="BU30" s="195">
        <f t="shared" si="4"/>
        <v>10800</v>
      </c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/>
      <c r="CG30" s="197"/>
      <c r="CH30" s="192">
        <v>10511.4</v>
      </c>
      <c r="CI30" s="193"/>
      <c r="CJ30" s="193"/>
      <c r="CK30" s="193"/>
      <c r="CL30" s="193"/>
      <c r="CM30" s="193"/>
      <c r="CN30" s="193"/>
      <c r="CO30" s="193"/>
      <c r="CP30" s="193"/>
      <c r="CQ30" s="193"/>
      <c r="CR30" s="193"/>
      <c r="CS30" s="193"/>
      <c r="CT30" s="193"/>
      <c r="CU30" s="193"/>
      <c r="CV30" s="193"/>
      <c r="CW30" s="194"/>
      <c r="CX30" s="192"/>
      <c r="CY30" s="193"/>
      <c r="CZ30" s="193"/>
      <c r="DA30" s="193"/>
      <c r="DB30" s="193"/>
      <c r="DC30" s="193"/>
      <c r="DD30" s="193"/>
      <c r="DE30" s="193"/>
      <c r="DF30" s="193"/>
      <c r="DG30" s="193"/>
      <c r="DH30" s="194"/>
      <c r="DI30" s="31"/>
      <c r="DJ30" s="31"/>
      <c r="DK30" s="192"/>
      <c r="DL30" s="193"/>
      <c r="DM30" s="193"/>
      <c r="DN30" s="193"/>
      <c r="DO30" s="193"/>
      <c r="DP30" s="193"/>
      <c r="DQ30" s="193"/>
      <c r="DR30" s="193"/>
      <c r="DS30" s="193"/>
      <c r="DT30" s="193"/>
      <c r="DU30" s="193"/>
      <c r="DV30" s="194"/>
      <c r="DW30" s="43"/>
      <c r="DX30" s="189">
        <f t="shared" si="3"/>
        <v>10511.4</v>
      </c>
      <c r="DY30" s="190"/>
      <c r="DZ30" s="190"/>
      <c r="EA30" s="190"/>
      <c r="EB30" s="190"/>
      <c r="EC30" s="190"/>
      <c r="ED30" s="190"/>
      <c r="EE30" s="190"/>
      <c r="EF30" s="190"/>
      <c r="EG30" s="190"/>
      <c r="EH30" s="190"/>
      <c r="EI30" s="190"/>
      <c r="EJ30" s="191"/>
      <c r="EK30" s="192"/>
      <c r="EL30" s="193"/>
      <c r="EM30" s="193"/>
      <c r="EN30" s="193"/>
      <c r="EO30" s="193"/>
      <c r="EP30" s="193"/>
      <c r="EQ30" s="193"/>
      <c r="ER30" s="193"/>
      <c r="ES30" s="193"/>
      <c r="ET30" s="193"/>
      <c r="EU30" s="193"/>
      <c r="EV30" s="193"/>
      <c r="EW30" s="194"/>
      <c r="EX30" s="183">
        <f>BC30-CH30</f>
        <v>288.60000000000036</v>
      </c>
      <c r="EY30" s="184"/>
      <c r="EZ30" s="184"/>
      <c r="FA30" s="184"/>
      <c r="FB30" s="184"/>
      <c r="FC30" s="184"/>
      <c r="FD30" s="184"/>
      <c r="FE30" s="184"/>
      <c r="FF30" s="184"/>
      <c r="FG30" s="184"/>
      <c r="FH30" s="184"/>
      <c r="FI30" s="184"/>
      <c r="FJ30" s="185"/>
    </row>
    <row r="31" spans="1:166" ht="19.5" customHeight="1" thickBot="1">
      <c r="A31" s="165" t="s">
        <v>267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7"/>
      <c r="AK31" s="62"/>
      <c r="AL31" s="63"/>
      <c r="AM31" s="63"/>
      <c r="AN31" s="63"/>
      <c r="AO31" s="63"/>
      <c r="AP31" s="64"/>
      <c r="AQ31" s="65" t="s">
        <v>274</v>
      </c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4"/>
      <c r="BC31" s="192">
        <v>10100</v>
      </c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4"/>
      <c r="BU31" s="195">
        <f t="shared" si="4"/>
        <v>10100</v>
      </c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7"/>
      <c r="CH31" s="192">
        <v>10029.9</v>
      </c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4"/>
      <c r="CX31" s="192"/>
      <c r="CY31" s="193"/>
      <c r="CZ31" s="193"/>
      <c r="DA31" s="193"/>
      <c r="DB31" s="193"/>
      <c r="DC31" s="193"/>
      <c r="DD31" s="193"/>
      <c r="DE31" s="193"/>
      <c r="DF31" s="193"/>
      <c r="DG31" s="193"/>
      <c r="DH31" s="194"/>
      <c r="DI31" s="31"/>
      <c r="DJ31" s="31"/>
      <c r="DK31" s="192"/>
      <c r="DL31" s="193"/>
      <c r="DM31" s="193"/>
      <c r="DN31" s="193"/>
      <c r="DO31" s="193"/>
      <c r="DP31" s="193"/>
      <c r="DQ31" s="193"/>
      <c r="DR31" s="193"/>
      <c r="DS31" s="193"/>
      <c r="DT31" s="193"/>
      <c r="DU31" s="193"/>
      <c r="DV31" s="194"/>
      <c r="DW31" s="43"/>
      <c r="DX31" s="189">
        <f t="shared" si="3"/>
        <v>10029.9</v>
      </c>
      <c r="DY31" s="190"/>
      <c r="DZ31" s="190"/>
      <c r="EA31" s="190"/>
      <c r="EB31" s="190"/>
      <c r="EC31" s="190"/>
      <c r="ED31" s="190"/>
      <c r="EE31" s="190"/>
      <c r="EF31" s="190"/>
      <c r="EG31" s="190"/>
      <c r="EH31" s="190"/>
      <c r="EI31" s="190"/>
      <c r="EJ31" s="191"/>
      <c r="EK31" s="192"/>
      <c r="EL31" s="193"/>
      <c r="EM31" s="193"/>
      <c r="EN31" s="193"/>
      <c r="EO31" s="193"/>
      <c r="EP31" s="193"/>
      <c r="EQ31" s="193"/>
      <c r="ER31" s="193"/>
      <c r="ES31" s="193"/>
      <c r="ET31" s="193"/>
      <c r="EU31" s="193"/>
      <c r="EV31" s="193"/>
      <c r="EW31" s="194"/>
      <c r="EX31" s="183">
        <f>BC31-CH31</f>
        <v>70.10000000000036</v>
      </c>
      <c r="EY31" s="184"/>
      <c r="EZ31" s="184"/>
      <c r="FA31" s="184"/>
      <c r="FB31" s="184"/>
      <c r="FC31" s="184"/>
      <c r="FD31" s="184"/>
      <c r="FE31" s="184"/>
      <c r="FF31" s="184"/>
      <c r="FG31" s="184"/>
      <c r="FH31" s="184"/>
      <c r="FI31" s="184"/>
      <c r="FJ31" s="185"/>
    </row>
    <row r="32" spans="1:166" ht="21.75" customHeight="1" thickBot="1">
      <c r="A32" s="252" t="s">
        <v>139</v>
      </c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65"/>
      <c r="AK32" s="131"/>
      <c r="AL32" s="85"/>
      <c r="AM32" s="85"/>
      <c r="AN32" s="85"/>
      <c r="AO32" s="85"/>
      <c r="AP32" s="86"/>
      <c r="AQ32" s="118" t="s">
        <v>188</v>
      </c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68">
        <f>BC33</f>
        <v>200</v>
      </c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70"/>
      <c r="BU32" s="180">
        <f t="shared" si="4"/>
        <v>200</v>
      </c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  <c r="CG32" s="181"/>
      <c r="CH32" s="168">
        <f>CH33</f>
        <v>200</v>
      </c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70"/>
      <c r="CX32" s="168"/>
      <c r="CY32" s="169"/>
      <c r="CZ32" s="169"/>
      <c r="DA32" s="169"/>
      <c r="DB32" s="169"/>
      <c r="DC32" s="169"/>
      <c r="DD32" s="169"/>
      <c r="DE32" s="169"/>
      <c r="DF32" s="169"/>
      <c r="DG32" s="169"/>
      <c r="DH32" s="170"/>
      <c r="DI32" s="26"/>
      <c r="DJ32" s="26"/>
      <c r="DK32" s="168"/>
      <c r="DL32" s="169"/>
      <c r="DM32" s="169"/>
      <c r="DN32" s="169"/>
      <c r="DO32" s="169"/>
      <c r="DP32" s="169"/>
      <c r="DQ32" s="169"/>
      <c r="DR32" s="169"/>
      <c r="DS32" s="169"/>
      <c r="DT32" s="169"/>
      <c r="DU32" s="169"/>
      <c r="DV32" s="170"/>
      <c r="DW32" s="18"/>
      <c r="DX32" s="181">
        <f t="shared" si="3"/>
        <v>200</v>
      </c>
      <c r="DY32" s="181"/>
      <c r="DZ32" s="181"/>
      <c r="EA32" s="181"/>
      <c r="EB32" s="181"/>
      <c r="EC32" s="181"/>
      <c r="ED32" s="181"/>
      <c r="EE32" s="181"/>
      <c r="EF32" s="181"/>
      <c r="EG32" s="181"/>
      <c r="EH32" s="181"/>
      <c r="EI32" s="181"/>
      <c r="EJ32" s="181"/>
      <c r="EK32" s="168"/>
      <c r="EL32" s="169"/>
      <c r="EM32" s="169"/>
      <c r="EN32" s="169"/>
      <c r="EO32" s="169"/>
      <c r="EP32" s="169"/>
      <c r="EQ32" s="169"/>
      <c r="ER32" s="169"/>
      <c r="ES32" s="169"/>
      <c r="ET32" s="169"/>
      <c r="EU32" s="169"/>
      <c r="EV32" s="169"/>
      <c r="EW32" s="170"/>
      <c r="EX32" s="180">
        <f t="shared" si="2"/>
        <v>0</v>
      </c>
      <c r="EY32" s="181"/>
      <c r="EZ32" s="181"/>
      <c r="FA32" s="181"/>
      <c r="FB32" s="181"/>
      <c r="FC32" s="181"/>
      <c r="FD32" s="181"/>
      <c r="FE32" s="181"/>
      <c r="FF32" s="181"/>
      <c r="FG32" s="181"/>
      <c r="FH32" s="181"/>
      <c r="FI32" s="181"/>
      <c r="FJ32" s="182"/>
    </row>
    <row r="33" spans="1:166" ht="67.5" customHeight="1" thickBot="1">
      <c r="A33" s="324" t="s">
        <v>140</v>
      </c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5"/>
      <c r="AK33" s="319"/>
      <c r="AL33" s="320"/>
      <c r="AM33" s="320"/>
      <c r="AN33" s="320"/>
      <c r="AO33" s="320"/>
      <c r="AP33" s="320"/>
      <c r="AQ33" s="83" t="s">
        <v>189</v>
      </c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257">
        <v>200</v>
      </c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57"/>
      <c r="BQ33" s="257"/>
      <c r="BR33" s="257"/>
      <c r="BS33" s="257"/>
      <c r="BT33" s="257"/>
      <c r="BU33" s="183">
        <f t="shared" si="4"/>
        <v>200</v>
      </c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4"/>
      <c r="CG33" s="184"/>
      <c r="CH33" s="192">
        <v>200</v>
      </c>
      <c r="CI33" s="193"/>
      <c r="CJ33" s="193"/>
      <c r="CK33" s="193"/>
      <c r="CL33" s="193"/>
      <c r="CM33" s="193"/>
      <c r="CN33" s="193"/>
      <c r="CO33" s="193"/>
      <c r="CP33" s="193"/>
      <c r="CQ33" s="193"/>
      <c r="CR33" s="193"/>
      <c r="CS33" s="193"/>
      <c r="CT33" s="193"/>
      <c r="CU33" s="193"/>
      <c r="CV33" s="193"/>
      <c r="CW33" s="194"/>
      <c r="CX33" s="192"/>
      <c r="CY33" s="193"/>
      <c r="CZ33" s="193"/>
      <c r="DA33" s="193"/>
      <c r="DB33" s="193"/>
      <c r="DC33" s="193"/>
      <c r="DD33" s="193"/>
      <c r="DE33" s="193"/>
      <c r="DF33" s="193"/>
      <c r="DG33" s="193"/>
      <c r="DH33" s="194"/>
      <c r="DI33" s="31"/>
      <c r="DJ33" s="31"/>
      <c r="DK33" s="257"/>
      <c r="DL33" s="257"/>
      <c r="DM33" s="257"/>
      <c r="DN33" s="257"/>
      <c r="DO33" s="257"/>
      <c r="DP33" s="257"/>
      <c r="DQ33" s="257"/>
      <c r="DR33" s="257"/>
      <c r="DS33" s="257"/>
      <c r="DT33" s="257"/>
      <c r="DU33" s="257"/>
      <c r="DV33" s="257"/>
      <c r="DW33" s="42"/>
      <c r="DX33" s="184">
        <f t="shared" si="3"/>
        <v>200</v>
      </c>
      <c r="DY33" s="184"/>
      <c r="DZ33" s="184"/>
      <c r="EA33" s="184"/>
      <c r="EB33" s="184"/>
      <c r="EC33" s="184"/>
      <c r="ED33" s="184"/>
      <c r="EE33" s="184"/>
      <c r="EF33" s="184"/>
      <c r="EG33" s="184"/>
      <c r="EH33" s="184"/>
      <c r="EI33" s="184"/>
      <c r="EJ33" s="184"/>
      <c r="EK33" s="192"/>
      <c r="EL33" s="193"/>
      <c r="EM33" s="193"/>
      <c r="EN33" s="193"/>
      <c r="EO33" s="193"/>
      <c r="EP33" s="193"/>
      <c r="EQ33" s="193"/>
      <c r="ER33" s="193"/>
      <c r="ES33" s="193"/>
      <c r="ET33" s="193"/>
      <c r="EU33" s="193"/>
      <c r="EV33" s="193"/>
      <c r="EW33" s="194"/>
      <c r="EX33" s="183">
        <f t="shared" si="2"/>
        <v>0</v>
      </c>
      <c r="EY33" s="184"/>
      <c r="EZ33" s="184"/>
      <c r="FA33" s="184"/>
      <c r="FB33" s="184"/>
      <c r="FC33" s="184"/>
      <c r="FD33" s="184"/>
      <c r="FE33" s="184"/>
      <c r="FF33" s="184"/>
      <c r="FG33" s="184"/>
      <c r="FH33" s="184"/>
      <c r="FI33" s="184"/>
      <c r="FJ33" s="185"/>
    </row>
    <row r="34" spans="1:166" ht="23.25" customHeight="1" thickBot="1">
      <c r="A34" s="221" t="s">
        <v>191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40"/>
      <c r="AG34" s="40"/>
      <c r="AH34" s="40"/>
      <c r="AI34" s="40"/>
      <c r="AJ34" s="40"/>
      <c r="AK34" s="118"/>
      <c r="AL34" s="118"/>
      <c r="AM34" s="118"/>
      <c r="AN34" s="118"/>
      <c r="AO34" s="118"/>
      <c r="AP34" s="118"/>
      <c r="AQ34" s="84" t="s">
        <v>192</v>
      </c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6"/>
      <c r="BC34" s="168">
        <f>BC35</f>
        <v>214300</v>
      </c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70"/>
      <c r="BU34" s="174">
        <f>BU35</f>
        <v>214300</v>
      </c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  <c r="CF34" s="175"/>
      <c r="CG34" s="188"/>
      <c r="CH34" s="168">
        <f>CH35</f>
        <v>214205.61</v>
      </c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70"/>
      <c r="CX34" s="168"/>
      <c r="CY34" s="169"/>
      <c r="CZ34" s="169"/>
      <c r="DA34" s="169"/>
      <c r="DB34" s="169"/>
      <c r="DC34" s="169"/>
      <c r="DD34" s="169"/>
      <c r="DE34" s="169"/>
      <c r="DF34" s="169"/>
      <c r="DG34" s="169"/>
      <c r="DH34" s="170"/>
      <c r="DI34" s="26"/>
      <c r="DJ34" s="26"/>
      <c r="DK34" s="168"/>
      <c r="DL34" s="169"/>
      <c r="DM34" s="169"/>
      <c r="DN34" s="169"/>
      <c r="DO34" s="169"/>
      <c r="DP34" s="169"/>
      <c r="DQ34" s="169"/>
      <c r="DR34" s="169"/>
      <c r="DS34" s="169"/>
      <c r="DT34" s="169"/>
      <c r="DU34" s="169"/>
      <c r="DV34" s="170"/>
      <c r="DW34" s="52"/>
      <c r="DX34" s="208">
        <f t="shared" si="3"/>
        <v>214205.61</v>
      </c>
      <c r="DY34" s="209"/>
      <c r="DZ34" s="209"/>
      <c r="EA34" s="209"/>
      <c r="EB34" s="209"/>
      <c r="EC34" s="209"/>
      <c r="ED34" s="209"/>
      <c r="EE34" s="209"/>
      <c r="EF34" s="209"/>
      <c r="EG34" s="209"/>
      <c r="EH34" s="209"/>
      <c r="EI34" s="209"/>
      <c r="EJ34" s="210"/>
      <c r="EK34" s="168"/>
      <c r="EL34" s="169"/>
      <c r="EM34" s="169"/>
      <c r="EN34" s="169"/>
      <c r="EO34" s="169"/>
      <c r="EP34" s="169"/>
      <c r="EQ34" s="169"/>
      <c r="ER34" s="169"/>
      <c r="ES34" s="169"/>
      <c r="ET34" s="169"/>
      <c r="EU34" s="169"/>
      <c r="EV34" s="169"/>
      <c r="EW34" s="170"/>
      <c r="EX34" s="183">
        <f>BC34-CH34</f>
        <v>94.39000000001397</v>
      </c>
      <c r="EY34" s="184"/>
      <c r="EZ34" s="184"/>
      <c r="FA34" s="184"/>
      <c r="FB34" s="184"/>
      <c r="FC34" s="184"/>
      <c r="FD34" s="184"/>
      <c r="FE34" s="184"/>
      <c r="FF34" s="184"/>
      <c r="FG34" s="184"/>
      <c r="FH34" s="184"/>
      <c r="FI34" s="184"/>
      <c r="FJ34" s="185"/>
    </row>
    <row r="35" spans="1:166" ht="21" customHeight="1" thickBot="1">
      <c r="A35" s="220" t="s">
        <v>190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5"/>
      <c r="AG35" s="25"/>
      <c r="AH35" s="25"/>
      <c r="AI35" s="25"/>
      <c r="AJ35" s="25"/>
      <c r="AK35" s="83"/>
      <c r="AL35" s="83"/>
      <c r="AM35" s="83"/>
      <c r="AN35" s="83"/>
      <c r="AO35" s="83"/>
      <c r="AP35" s="83"/>
      <c r="AQ35" s="65" t="s">
        <v>193</v>
      </c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4"/>
      <c r="BC35" s="192">
        <f>BC36</f>
        <v>214300</v>
      </c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4"/>
      <c r="BU35" s="195">
        <f>BU36</f>
        <v>214300</v>
      </c>
      <c r="BV35" s="196"/>
      <c r="BW35" s="196"/>
      <c r="BX35" s="196"/>
      <c r="BY35" s="196"/>
      <c r="BZ35" s="196"/>
      <c r="CA35" s="196"/>
      <c r="CB35" s="196"/>
      <c r="CC35" s="196"/>
      <c r="CD35" s="196"/>
      <c r="CE35" s="196"/>
      <c r="CF35" s="196"/>
      <c r="CG35" s="197"/>
      <c r="CH35" s="192">
        <f>CH36</f>
        <v>214205.61</v>
      </c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4"/>
      <c r="CX35" s="192"/>
      <c r="CY35" s="193"/>
      <c r="CZ35" s="193"/>
      <c r="DA35" s="193"/>
      <c r="DB35" s="193"/>
      <c r="DC35" s="193"/>
      <c r="DD35" s="193"/>
      <c r="DE35" s="193"/>
      <c r="DF35" s="193"/>
      <c r="DG35" s="193"/>
      <c r="DH35" s="194"/>
      <c r="DI35" s="31"/>
      <c r="DJ35" s="31"/>
      <c r="DK35" s="192"/>
      <c r="DL35" s="193"/>
      <c r="DM35" s="193"/>
      <c r="DN35" s="193"/>
      <c r="DO35" s="193"/>
      <c r="DP35" s="193"/>
      <c r="DQ35" s="193"/>
      <c r="DR35" s="193"/>
      <c r="DS35" s="193"/>
      <c r="DT35" s="193"/>
      <c r="DU35" s="193"/>
      <c r="DV35" s="194"/>
      <c r="DW35" s="51"/>
      <c r="DX35" s="208">
        <f t="shared" si="3"/>
        <v>214205.61</v>
      </c>
      <c r="DY35" s="209"/>
      <c r="DZ35" s="209"/>
      <c r="EA35" s="209"/>
      <c r="EB35" s="209"/>
      <c r="EC35" s="209"/>
      <c r="ED35" s="209"/>
      <c r="EE35" s="209"/>
      <c r="EF35" s="209"/>
      <c r="EG35" s="209"/>
      <c r="EH35" s="209"/>
      <c r="EI35" s="209"/>
      <c r="EJ35" s="210"/>
      <c r="EK35" s="192"/>
      <c r="EL35" s="193"/>
      <c r="EM35" s="193"/>
      <c r="EN35" s="193"/>
      <c r="EO35" s="193"/>
      <c r="EP35" s="193"/>
      <c r="EQ35" s="193"/>
      <c r="ER35" s="193"/>
      <c r="ES35" s="193"/>
      <c r="ET35" s="193"/>
      <c r="EU35" s="193"/>
      <c r="EV35" s="193"/>
      <c r="EW35" s="194"/>
      <c r="EX35" s="183">
        <f>BC35-CH35</f>
        <v>94.39000000001397</v>
      </c>
      <c r="EY35" s="184"/>
      <c r="EZ35" s="184"/>
      <c r="FA35" s="184"/>
      <c r="FB35" s="184"/>
      <c r="FC35" s="184"/>
      <c r="FD35" s="184"/>
      <c r="FE35" s="184"/>
      <c r="FF35" s="184"/>
      <c r="FG35" s="184"/>
      <c r="FH35" s="184"/>
      <c r="FI35" s="184"/>
      <c r="FJ35" s="185"/>
    </row>
    <row r="36" spans="1:166" ht="27.75" customHeight="1" thickBot="1">
      <c r="A36" s="220" t="s">
        <v>195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5"/>
      <c r="AG36" s="25"/>
      <c r="AH36" s="25"/>
      <c r="AI36" s="25"/>
      <c r="AJ36" s="25"/>
      <c r="AK36" s="83"/>
      <c r="AL36" s="83"/>
      <c r="AM36" s="83"/>
      <c r="AN36" s="83"/>
      <c r="AO36" s="83"/>
      <c r="AP36" s="83"/>
      <c r="AQ36" s="65" t="s">
        <v>194</v>
      </c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4"/>
      <c r="BC36" s="192">
        <v>214300</v>
      </c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4"/>
      <c r="BU36" s="195">
        <f aca="true" t="shared" si="5" ref="BU36:BU65">BC36</f>
        <v>214300</v>
      </c>
      <c r="BV36" s="196"/>
      <c r="BW36" s="196"/>
      <c r="BX36" s="196"/>
      <c r="BY36" s="196"/>
      <c r="BZ36" s="196"/>
      <c r="CA36" s="196"/>
      <c r="CB36" s="196"/>
      <c r="CC36" s="196"/>
      <c r="CD36" s="196"/>
      <c r="CE36" s="196"/>
      <c r="CF36" s="196"/>
      <c r="CG36" s="197"/>
      <c r="CH36" s="192">
        <v>214205.61</v>
      </c>
      <c r="CI36" s="193"/>
      <c r="CJ36" s="193"/>
      <c r="CK36" s="193"/>
      <c r="CL36" s="193"/>
      <c r="CM36" s="193"/>
      <c r="CN36" s="193"/>
      <c r="CO36" s="193"/>
      <c r="CP36" s="193"/>
      <c r="CQ36" s="193"/>
      <c r="CR36" s="193"/>
      <c r="CS36" s="193"/>
      <c r="CT36" s="193"/>
      <c r="CU36" s="193"/>
      <c r="CV36" s="193"/>
      <c r="CW36" s="194"/>
      <c r="CX36" s="192"/>
      <c r="CY36" s="193"/>
      <c r="CZ36" s="193"/>
      <c r="DA36" s="193"/>
      <c r="DB36" s="193"/>
      <c r="DC36" s="193"/>
      <c r="DD36" s="193"/>
      <c r="DE36" s="193"/>
      <c r="DF36" s="193"/>
      <c r="DG36" s="193"/>
      <c r="DH36" s="194"/>
      <c r="DI36" s="31"/>
      <c r="DJ36" s="31"/>
      <c r="DK36" s="192"/>
      <c r="DL36" s="193"/>
      <c r="DM36" s="193"/>
      <c r="DN36" s="193"/>
      <c r="DO36" s="193"/>
      <c r="DP36" s="193"/>
      <c r="DQ36" s="193"/>
      <c r="DR36" s="193"/>
      <c r="DS36" s="193"/>
      <c r="DT36" s="193"/>
      <c r="DU36" s="193"/>
      <c r="DV36" s="194"/>
      <c r="DW36" s="51"/>
      <c r="DX36" s="208">
        <f t="shared" si="3"/>
        <v>214205.61</v>
      </c>
      <c r="DY36" s="209"/>
      <c r="DZ36" s="209"/>
      <c r="EA36" s="209"/>
      <c r="EB36" s="209"/>
      <c r="EC36" s="209"/>
      <c r="ED36" s="209"/>
      <c r="EE36" s="209"/>
      <c r="EF36" s="209"/>
      <c r="EG36" s="209"/>
      <c r="EH36" s="209"/>
      <c r="EI36" s="209"/>
      <c r="EJ36" s="210"/>
      <c r="EK36" s="192"/>
      <c r="EL36" s="193"/>
      <c r="EM36" s="193"/>
      <c r="EN36" s="193"/>
      <c r="EO36" s="193"/>
      <c r="EP36" s="193"/>
      <c r="EQ36" s="193"/>
      <c r="ER36" s="193"/>
      <c r="ES36" s="193"/>
      <c r="ET36" s="193"/>
      <c r="EU36" s="193"/>
      <c r="EV36" s="193"/>
      <c r="EW36" s="194"/>
      <c r="EX36" s="183">
        <f>BC36-CH36</f>
        <v>94.39000000001397</v>
      </c>
      <c r="EY36" s="184"/>
      <c r="EZ36" s="184"/>
      <c r="FA36" s="184"/>
      <c r="FB36" s="184"/>
      <c r="FC36" s="184"/>
      <c r="FD36" s="184"/>
      <c r="FE36" s="184"/>
      <c r="FF36" s="184"/>
      <c r="FG36" s="184"/>
      <c r="FH36" s="184"/>
      <c r="FI36" s="184"/>
      <c r="FJ36" s="185"/>
    </row>
    <row r="37" spans="1:166" ht="21.75" customHeight="1" thickBot="1">
      <c r="A37" s="243" t="s">
        <v>141</v>
      </c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5"/>
      <c r="AG37" s="25"/>
      <c r="AH37" s="25"/>
      <c r="AI37" s="25"/>
      <c r="AJ37" s="25"/>
      <c r="AK37" s="83"/>
      <c r="AL37" s="83"/>
      <c r="AM37" s="83"/>
      <c r="AN37" s="83"/>
      <c r="AO37" s="83"/>
      <c r="AP37" s="83"/>
      <c r="AQ37" s="118" t="s">
        <v>158</v>
      </c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256">
        <f>BC38</f>
        <v>5000</v>
      </c>
      <c r="BD37" s="256"/>
      <c r="BE37" s="256"/>
      <c r="BF37" s="256"/>
      <c r="BG37" s="256"/>
      <c r="BH37" s="256"/>
      <c r="BI37" s="256"/>
      <c r="BJ37" s="256"/>
      <c r="BK37" s="256"/>
      <c r="BL37" s="256"/>
      <c r="BM37" s="256"/>
      <c r="BN37" s="256"/>
      <c r="BO37" s="256"/>
      <c r="BP37" s="256"/>
      <c r="BQ37" s="256"/>
      <c r="BR37" s="256"/>
      <c r="BS37" s="256"/>
      <c r="BT37" s="256"/>
      <c r="BU37" s="180">
        <f t="shared" si="5"/>
        <v>5000</v>
      </c>
      <c r="BV37" s="181"/>
      <c r="BW37" s="181"/>
      <c r="BX37" s="181"/>
      <c r="BY37" s="181"/>
      <c r="BZ37" s="181"/>
      <c r="CA37" s="181"/>
      <c r="CB37" s="181"/>
      <c r="CC37" s="181"/>
      <c r="CD37" s="181"/>
      <c r="CE37" s="181"/>
      <c r="CF37" s="181"/>
      <c r="CG37" s="181"/>
      <c r="CH37" s="168">
        <f>CH38</f>
        <v>0</v>
      </c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70"/>
      <c r="CX37" s="168"/>
      <c r="CY37" s="169"/>
      <c r="CZ37" s="169"/>
      <c r="DA37" s="169"/>
      <c r="DB37" s="169"/>
      <c r="DC37" s="169"/>
      <c r="DD37" s="169"/>
      <c r="DE37" s="169"/>
      <c r="DF37" s="169"/>
      <c r="DG37" s="169"/>
      <c r="DH37" s="170"/>
      <c r="DI37" s="26"/>
      <c r="DJ37" s="26"/>
      <c r="DK37" s="256"/>
      <c r="DL37" s="256"/>
      <c r="DM37" s="256"/>
      <c r="DN37" s="256"/>
      <c r="DO37" s="256"/>
      <c r="DP37" s="256"/>
      <c r="DQ37" s="256"/>
      <c r="DR37" s="256"/>
      <c r="DS37" s="256"/>
      <c r="DT37" s="256"/>
      <c r="DU37" s="256"/>
      <c r="DV37" s="256"/>
      <c r="DW37" s="44"/>
      <c r="DX37" s="181">
        <f t="shared" si="3"/>
        <v>0</v>
      </c>
      <c r="DY37" s="181"/>
      <c r="DZ37" s="181"/>
      <c r="EA37" s="181"/>
      <c r="EB37" s="181"/>
      <c r="EC37" s="181"/>
      <c r="ED37" s="181"/>
      <c r="EE37" s="181"/>
      <c r="EF37" s="181"/>
      <c r="EG37" s="181"/>
      <c r="EH37" s="181"/>
      <c r="EI37" s="181"/>
      <c r="EJ37" s="181"/>
      <c r="EK37" s="168"/>
      <c r="EL37" s="169"/>
      <c r="EM37" s="169"/>
      <c r="EN37" s="169"/>
      <c r="EO37" s="169"/>
      <c r="EP37" s="169"/>
      <c r="EQ37" s="169"/>
      <c r="ER37" s="169"/>
      <c r="ES37" s="169"/>
      <c r="ET37" s="169"/>
      <c r="EU37" s="169"/>
      <c r="EV37" s="169"/>
      <c r="EW37" s="170"/>
      <c r="EX37" s="180">
        <f t="shared" si="2"/>
        <v>5000</v>
      </c>
      <c r="EY37" s="181"/>
      <c r="EZ37" s="181"/>
      <c r="FA37" s="181"/>
      <c r="FB37" s="181"/>
      <c r="FC37" s="181"/>
      <c r="FD37" s="181"/>
      <c r="FE37" s="181"/>
      <c r="FF37" s="181"/>
      <c r="FG37" s="181"/>
      <c r="FH37" s="181"/>
      <c r="FI37" s="181"/>
      <c r="FJ37" s="182"/>
    </row>
    <row r="38" spans="1:166" ht="35.25" customHeight="1" thickBot="1">
      <c r="A38" s="220" t="s">
        <v>142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5"/>
      <c r="AG38" s="25"/>
      <c r="AH38" s="25"/>
      <c r="AI38" s="25"/>
      <c r="AJ38" s="25"/>
      <c r="AK38" s="83"/>
      <c r="AL38" s="83"/>
      <c r="AM38" s="83"/>
      <c r="AN38" s="83"/>
      <c r="AO38" s="83"/>
      <c r="AP38" s="83"/>
      <c r="AQ38" s="83" t="s">
        <v>268</v>
      </c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257">
        <f>BC39</f>
        <v>5000</v>
      </c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7"/>
      <c r="BS38" s="257"/>
      <c r="BT38" s="257"/>
      <c r="BU38" s="183">
        <f t="shared" si="5"/>
        <v>5000</v>
      </c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4"/>
      <c r="CG38" s="184"/>
      <c r="CH38" s="192">
        <f>CH39</f>
        <v>0</v>
      </c>
      <c r="CI38" s="193"/>
      <c r="CJ38" s="193"/>
      <c r="CK38" s="193"/>
      <c r="CL38" s="193"/>
      <c r="CM38" s="193"/>
      <c r="CN38" s="193"/>
      <c r="CO38" s="193"/>
      <c r="CP38" s="193"/>
      <c r="CQ38" s="193"/>
      <c r="CR38" s="193"/>
      <c r="CS38" s="193"/>
      <c r="CT38" s="193"/>
      <c r="CU38" s="193"/>
      <c r="CV38" s="193"/>
      <c r="CW38" s="194"/>
      <c r="CX38" s="192"/>
      <c r="CY38" s="193"/>
      <c r="CZ38" s="193"/>
      <c r="DA38" s="193"/>
      <c r="DB38" s="193"/>
      <c r="DC38" s="193"/>
      <c r="DD38" s="193"/>
      <c r="DE38" s="193"/>
      <c r="DF38" s="193"/>
      <c r="DG38" s="193"/>
      <c r="DH38" s="194"/>
      <c r="DI38" s="31"/>
      <c r="DJ38" s="31"/>
      <c r="DK38" s="257"/>
      <c r="DL38" s="257"/>
      <c r="DM38" s="257"/>
      <c r="DN38" s="257"/>
      <c r="DO38" s="257"/>
      <c r="DP38" s="257"/>
      <c r="DQ38" s="257"/>
      <c r="DR38" s="257"/>
      <c r="DS38" s="257"/>
      <c r="DT38" s="257"/>
      <c r="DU38" s="257"/>
      <c r="DV38" s="257"/>
      <c r="DX38" s="184">
        <f t="shared" si="3"/>
        <v>0</v>
      </c>
      <c r="DY38" s="184"/>
      <c r="DZ38" s="184"/>
      <c r="EA38" s="184"/>
      <c r="EB38" s="184"/>
      <c r="EC38" s="184"/>
      <c r="ED38" s="184"/>
      <c r="EE38" s="184"/>
      <c r="EF38" s="184"/>
      <c r="EG38" s="184"/>
      <c r="EH38" s="184"/>
      <c r="EI38" s="184"/>
      <c r="EJ38" s="184"/>
      <c r="EK38" s="192"/>
      <c r="EL38" s="193"/>
      <c r="EM38" s="193"/>
      <c r="EN38" s="193"/>
      <c r="EO38" s="193"/>
      <c r="EP38" s="193"/>
      <c r="EQ38" s="193"/>
      <c r="ER38" s="193"/>
      <c r="ES38" s="193"/>
      <c r="ET38" s="193"/>
      <c r="EU38" s="193"/>
      <c r="EV38" s="193"/>
      <c r="EW38" s="194"/>
      <c r="EX38" s="183">
        <f t="shared" si="2"/>
        <v>5000</v>
      </c>
      <c r="EY38" s="184"/>
      <c r="EZ38" s="184"/>
      <c r="FA38" s="184"/>
      <c r="FB38" s="184"/>
      <c r="FC38" s="184"/>
      <c r="FD38" s="184"/>
      <c r="FE38" s="184"/>
      <c r="FF38" s="184"/>
      <c r="FG38" s="184"/>
      <c r="FH38" s="184"/>
      <c r="FI38" s="184"/>
      <c r="FJ38" s="185"/>
    </row>
    <row r="39" spans="1:166" ht="24" customHeight="1" thickBot="1">
      <c r="A39" s="300" t="s">
        <v>181</v>
      </c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2"/>
      <c r="AK39" s="303"/>
      <c r="AL39" s="303"/>
      <c r="AM39" s="303"/>
      <c r="AN39" s="303"/>
      <c r="AO39" s="303"/>
      <c r="AP39" s="303"/>
      <c r="AQ39" s="83" t="s">
        <v>269</v>
      </c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304">
        <v>5000</v>
      </c>
      <c r="BD39" s="305"/>
      <c r="BE39" s="305"/>
      <c r="BF39" s="305"/>
      <c r="BG39" s="305"/>
      <c r="BH39" s="305"/>
      <c r="BI39" s="305"/>
      <c r="BJ39" s="305"/>
      <c r="BK39" s="305"/>
      <c r="BL39" s="305"/>
      <c r="BM39" s="305"/>
      <c r="BN39" s="305"/>
      <c r="BO39" s="305"/>
      <c r="BP39" s="305"/>
      <c r="BQ39" s="305"/>
      <c r="BR39" s="305"/>
      <c r="BS39" s="305"/>
      <c r="BT39" s="306"/>
      <c r="BU39" s="183">
        <f t="shared" si="5"/>
        <v>5000</v>
      </c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168">
        <v>0</v>
      </c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70"/>
      <c r="CX39" s="227"/>
      <c r="CY39" s="228"/>
      <c r="CZ39" s="228"/>
      <c r="DA39" s="228"/>
      <c r="DB39" s="228"/>
      <c r="DC39" s="228"/>
      <c r="DD39" s="228"/>
      <c r="DE39" s="228"/>
      <c r="DF39" s="228"/>
      <c r="DG39" s="228"/>
      <c r="DH39" s="229"/>
      <c r="DI39" s="31"/>
      <c r="DJ39" s="31"/>
      <c r="DK39" s="257"/>
      <c r="DL39" s="257"/>
      <c r="DM39" s="257"/>
      <c r="DN39" s="257"/>
      <c r="DO39" s="257"/>
      <c r="DP39" s="257"/>
      <c r="DQ39" s="257"/>
      <c r="DR39" s="257"/>
      <c r="DS39" s="257"/>
      <c r="DT39" s="257"/>
      <c r="DU39" s="257"/>
      <c r="DV39" s="257"/>
      <c r="DW39" s="42"/>
      <c r="DX39" s="181">
        <f t="shared" si="3"/>
        <v>0</v>
      </c>
      <c r="DY39" s="181"/>
      <c r="DZ39" s="181"/>
      <c r="EA39" s="181"/>
      <c r="EB39" s="181"/>
      <c r="EC39" s="181"/>
      <c r="ED39" s="181"/>
      <c r="EE39" s="181"/>
      <c r="EF39" s="181"/>
      <c r="EG39" s="181"/>
      <c r="EH39" s="181"/>
      <c r="EI39" s="181"/>
      <c r="EJ39" s="181"/>
      <c r="EK39" s="227"/>
      <c r="EL39" s="228"/>
      <c r="EM39" s="228"/>
      <c r="EN39" s="228"/>
      <c r="EO39" s="228"/>
      <c r="EP39" s="228"/>
      <c r="EQ39" s="228"/>
      <c r="ER39" s="228"/>
      <c r="ES39" s="228"/>
      <c r="ET39" s="228"/>
      <c r="EU39" s="228"/>
      <c r="EV39" s="228"/>
      <c r="EW39" s="229"/>
      <c r="EX39" s="183">
        <f t="shared" si="2"/>
        <v>5000</v>
      </c>
      <c r="EY39" s="184"/>
      <c r="EZ39" s="184"/>
      <c r="FA39" s="184"/>
      <c r="FB39" s="184"/>
      <c r="FC39" s="184"/>
      <c r="FD39" s="184"/>
      <c r="FE39" s="184"/>
      <c r="FF39" s="184"/>
      <c r="FG39" s="184"/>
      <c r="FH39" s="184"/>
      <c r="FI39" s="184"/>
      <c r="FJ39" s="185"/>
    </row>
    <row r="40" spans="1:166" ht="24" customHeight="1" thickBot="1">
      <c r="A40" s="198" t="s">
        <v>143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32"/>
      <c r="AG40" s="32"/>
      <c r="AH40" s="32"/>
      <c r="AI40" s="32"/>
      <c r="AJ40" s="32"/>
      <c r="AK40" s="258"/>
      <c r="AL40" s="258"/>
      <c r="AM40" s="258"/>
      <c r="AN40" s="258"/>
      <c r="AO40" s="258"/>
      <c r="AP40" s="259"/>
      <c r="AQ40" s="205" t="s">
        <v>159</v>
      </c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7"/>
      <c r="BC40" s="202">
        <f>BC41+BC48+BC51+BC54</f>
        <v>671000</v>
      </c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3"/>
      <c r="BQ40" s="203"/>
      <c r="BR40" s="203"/>
      <c r="BS40" s="203"/>
      <c r="BT40" s="204"/>
      <c r="BU40" s="180">
        <f t="shared" si="5"/>
        <v>671000</v>
      </c>
      <c r="BV40" s="181"/>
      <c r="BW40" s="181"/>
      <c r="BX40" s="181"/>
      <c r="BY40" s="181"/>
      <c r="BZ40" s="181"/>
      <c r="CA40" s="181"/>
      <c r="CB40" s="181"/>
      <c r="CC40" s="181"/>
      <c r="CD40" s="181"/>
      <c r="CE40" s="181"/>
      <c r="CF40" s="181"/>
      <c r="CG40" s="181"/>
      <c r="CH40" s="168">
        <f>CH41+CH48+CH51+CH54</f>
        <v>582514.9</v>
      </c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  <c r="CW40" s="170"/>
      <c r="CX40" s="168"/>
      <c r="CY40" s="169"/>
      <c r="CZ40" s="169"/>
      <c r="DA40" s="169"/>
      <c r="DB40" s="169"/>
      <c r="DC40" s="169"/>
      <c r="DD40" s="169"/>
      <c r="DE40" s="169"/>
      <c r="DF40" s="169"/>
      <c r="DG40" s="169"/>
      <c r="DH40" s="170"/>
      <c r="DI40" s="27"/>
      <c r="DJ40" s="27"/>
      <c r="DK40" s="256"/>
      <c r="DL40" s="256"/>
      <c r="DM40" s="256"/>
      <c r="DN40" s="256"/>
      <c r="DO40" s="256"/>
      <c r="DP40" s="256"/>
      <c r="DQ40" s="256"/>
      <c r="DR40" s="256"/>
      <c r="DS40" s="256"/>
      <c r="DT40" s="256"/>
      <c r="DU40" s="256"/>
      <c r="DV40" s="256"/>
      <c r="DW40" s="28"/>
      <c r="DX40" s="181">
        <f t="shared" si="3"/>
        <v>582514.9</v>
      </c>
      <c r="DY40" s="181"/>
      <c r="DZ40" s="181"/>
      <c r="EA40" s="181"/>
      <c r="EB40" s="181"/>
      <c r="EC40" s="181"/>
      <c r="ED40" s="181"/>
      <c r="EE40" s="181"/>
      <c r="EF40" s="181"/>
      <c r="EG40" s="181"/>
      <c r="EH40" s="181"/>
      <c r="EI40" s="181"/>
      <c r="EJ40" s="181"/>
      <c r="EK40" s="168"/>
      <c r="EL40" s="169"/>
      <c r="EM40" s="169"/>
      <c r="EN40" s="169"/>
      <c r="EO40" s="169"/>
      <c r="EP40" s="169"/>
      <c r="EQ40" s="169"/>
      <c r="ER40" s="169"/>
      <c r="ES40" s="169"/>
      <c r="ET40" s="169"/>
      <c r="EU40" s="169"/>
      <c r="EV40" s="169"/>
      <c r="EW40" s="170"/>
      <c r="EX40" s="180">
        <f t="shared" si="2"/>
        <v>88485.09999999998</v>
      </c>
      <c r="EY40" s="181"/>
      <c r="EZ40" s="181"/>
      <c r="FA40" s="181"/>
      <c r="FB40" s="181"/>
      <c r="FC40" s="181"/>
      <c r="FD40" s="181"/>
      <c r="FE40" s="181"/>
      <c r="FF40" s="181"/>
      <c r="FG40" s="181"/>
      <c r="FH40" s="181"/>
      <c r="FI40" s="181"/>
      <c r="FJ40" s="182"/>
    </row>
    <row r="41" spans="1:166" ht="54.75" customHeight="1" thickBot="1">
      <c r="A41" s="199" t="s">
        <v>203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1"/>
      <c r="AF41" s="32"/>
      <c r="AG41" s="32"/>
      <c r="AH41" s="32"/>
      <c r="AI41" s="32"/>
      <c r="AJ41" s="32"/>
      <c r="AK41" s="203"/>
      <c r="AL41" s="203"/>
      <c r="AM41" s="203"/>
      <c r="AN41" s="203"/>
      <c r="AO41" s="203"/>
      <c r="AP41" s="204"/>
      <c r="AQ41" s="205" t="s">
        <v>204</v>
      </c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7"/>
      <c r="BC41" s="202">
        <f>BC42+BC44+BC46</f>
        <v>3000</v>
      </c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  <c r="BR41" s="203"/>
      <c r="BS41" s="203"/>
      <c r="BT41" s="204"/>
      <c r="BU41" s="174">
        <f t="shared" si="5"/>
        <v>3000</v>
      </c>
      <c r="BV41" s="175"/>
      <c r="BW41" s="175"/>
      <c r="BX41" s="175"/>
      <c r="BY41" s="175"/>
      <c r="BZ41" s="175"/>
      <c r="CA41" s="175"/>
      <c r="CB41" s="175"/>
      <c r="CC41" s="175"/>
      <c r="CD41" s="175"/>
      <c r="CE41" s="175"/>
      <c r="CF41" s="175"/>
      <c r="CG41" s="188"/>
      <c r="CH41" s="168">
        <f>CH42+CH44+CH46</f>
        <v>2229</v>
      </c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70"/>
      <c r="CX41" s="168"/>
      <c r="CY41" s="169"/>
      <c r="CZ41" s="169"/>
      <c r="DA41" s="169"/>
      <c r="DB41" s="169"/>
      <c r="DC41" s="169"/>
      <c r="DD41" s="169"/>
      <c r="DE41" s="169"/>
      <c r="DF41" s="169"/>
      <c r="DG41" s="169"/>
      <c r="DH41" s="170"/>
      <c r="DI41" s="27"/>
      <c r="DJ41" s="27"/>
      <c r="DK41" s="168"/>
      <c r="DL41" s="169"/>
      <c r="DM41" s="169"/>
      <c r="DN41" s="169"/>
      <c r="DO41" s="169"/>
      <c r="DP41" s="169"/>
      <c r="DQ41" s="169"/>
      <c r="DR41" s="169"/>
      <c r="DS41" s="169"/>
      <c r="DT41" s="169"/>
      <c r="DU41" s="169"/>
      <c r="DV41" s="170"/>
      <c r="DW41" s="28"/>
      <c r="DX41" s="208">
        <f t="shared" si="3"/>
        <v>2229</v>
      </c>
      <c r="DY41" s="209"/>
      <c r="DZ41" s="209"/>
      <c r="EA41" s="209"/>
      <c r="EB41" s="209"/>
      <c r="EC41" s="209"/>
      <c r="ED41" s="209"/>
      <c r="EE41" s="209"/>
      <c r="EF41" s="209"/>
      <c r="EG41" s="209"/>
      <c r="EH41" s="209"/>
      <c r="EI41" s="209"/>
      <c r="EJ41" s="210"/>
      <c r="EK41" s="168"/>
      <c r="EL41" s="169"/>
      <c r="EM41" s="169"/>
      <c r="EN41" s="169"/>
      <c r="EO41" s="169"/>
      <c r="EP41" s="169"/>
      <c r="EQ41" s="169"/>
      <c r="ER41" s="169"/>
      <c r="ES41" s="169"/>
      <c r="ET41" s="169"/>
      <c r="EU41" s="169"/>
      <c r="EV41" s="169"/>
      <c r="EW41" s="170"/>
      <c r="EX41" s="180">
        <f>BC41-CH41</f>
        <v>771</v>
      </c>
      <c r="EY41" s="181"/>
      <c r="EZ41" s="181"/>
      <c r="FA41" s="181"/>
      <c r="FB41" s="181"/>
      <c r="FC41" s="181"/>
      <c r="FD41" s="181"/>
      <c r="FE41" s="181"/>
      <c r="FF41" s="181"/>
      <c r="FG41" s="181"/>
      <c r="FH41" s="181"/>
      <c r="FI41" s="181"/>
      <c r="FJ41" s="182"/>
    </row>
    <row r="42" spans="1:166" ht="124.5" customHeight="1" thickBot="1">
      <c r="A42" s="198" t="s">
        <v>198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32"/>
      <c r="AG42" s="32"/>
      <c r="AH42" s="32"/>
      <c r="AI42" s="32"/>
      <c r="AJ42" s="32"/>
      <c r="AK42" s="258"/>
      <c r="AL42" s="258"/>
      <c r="AM42" s="258"/>
      <c r="AN42" s="258"/>
      <c r="AO42" s="258"/>
      <c r="AP42" s="259"/>
      <c r="AQ42" s="205" t="s">
        <v>196</v>
      </c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7"/>
      <c r="BC42" s="202">
        <f>BC43</f>
        <v>1000</v>
      </c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3"/>
      <c r="BQ42" s="203"/>
      <c r="BR42" s="203"/>
      <c r="BS42" s="203"/>
      <c r="BT42" s="204"/>
      <c r="BU42" s="180">
        <f t="shared" si="5"/>
        <v>1000</v>
      </c>
      <c r="BV42" s="181"/>
      <c r="BW42" s="181"/>
      <c r="BX42" s="181"/>
      <c r="BY42" s="181"/>
      <c r="BZ42" s="181"/>
      <c r="CA42" s="181"/>
      <c r="CB42" s="181"/>
      <c r="CC42" s="181"/>
      <c r="CD42" s="181"/>
      <c r="CE42" s="181"/>
      <c r="CF42" s="181"/>
      <c r="CG42" s="181"/>
      <c r="CH42" s="168">
        <f>CH43</f>
        <v>743</v>
      </c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  <c r="CW42" s="170"/>
      <c r="CX42" s="168"/>
      <c r="CY42" s="169"/>
      <c r="CZ42" s="169"/>
      <c r="DA42" s="169"/>
      <c r="DB42" s="169"/>
      <c r="DC42" s="169"/>
      <c r="DD42" s="169"/>
      <c r="DE42" s="169"/>
      <c r="DF42" s="169"/>
      <c r="DG42" s="169"/>
      <c r="DH42" s="170"/>
      <c r="DI42" s="27"/>
      <c r="DJ42" s="27"/>
      <c r="DK42" s="256"/>
      <c r="DL42" s="256"/>
      <c r="DM42" s="256"/>
      <c r="DN42" s="256"/>
      <c r="DO42" s="256"/>
      <c r="DP42" s="256"/>
      <c r="DQ42" s="256"/>
      <c r="DR42" s="256"/>
      <c r="DS42" s="256"/>
      <c r="DT42" s="256"/>
      <c r="DU42" s="256"/>
      <c r="DV42" s="256"/>
      <c r="DW42" s="28"/>
      <c r="DX42" s="181">
        <f t="shared" si="3"/>
        <v>743</v>
      </c>
      <c r="DY42" s="181"/>
      <c r="DZ42" s="181"/>
      <c r="EA42" s="181"/>
      <c r="EB42" s="181"/>
      <c r="EC42" s="181"/>
      <c r="ED42" s="181"/>
      <c r="EE42" s="181"/>
      <c r="EF42" s="181"/>
      <c r="EG42" s="181"/>
      <c r="EH42" s="181"/>
      <c r="EI42" s="181"/>
      <c r="EJ42" s="181"/>
      <c r="EK42" s="168"/>
      <c r="EL42" s="169"/>
      <c r="EM42" s="169"/>
      <c r="EN42" s="169"/>
      <c r="EO42" s="169"/>
      <c r="EP42" s="169"/>
      <c r="EQ42" s="169"/>
      <c r="ER42" s="169"/>
      <c r="ES42" s="169"/>
      <c r="ET42" s="169"/>
      <c r="EU42" s="169"/>
      <c r="EV42" s="169"/>
      <c r="EW42" s="170"/>
      <c r="EX42" s="180">
        <f t="shared" si="2"/>
        <v>257</v>
      </c>
      <c r="EY42" s="181"/>
      <c r="EZ42" s="181"/>
      <c r="FA42" s="181"/>
      <c r="FB42" s="181"/>
      <c r="FC42" s="181"/>
      <c r="FD42" s="181"/>
      <c r="FE42" s="181"/>
      <c r="FF42" s="181"/>
      <c r="FG42" s="181"/>
      <c r="FH42" s="181"/>
      <c r="FI42" s="181"/>
      <c r="FJ42" s="182"/>
    </row>
    <row r="43" spans="1:166" ht="45.75" customHeight="1" thickBot="1">
      <c r="A43" s="217" t="s">
        <v>136</v>
      </c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3"/>
      <c r="AG43" s="3"/>
      <c r="AH43" s="3"/>
      <c r="AI43" s="3"/>
      <c r="AJ43" s="3"/>
      <c r="AK43" s="218"/>
      <c r="AL43" s="218"/>
      <c r="AM43" s="218"/>
      <c r="AN43" s="218"/>
      <c r="AO43" s="218"/>
      <c r="AP43" s="219"/>
      <c r="AQ43" s="211" t="s">
        <v>197</v>
      </c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3"/>
      <c r="BC43" s="214">
        <v>1000</v>
      </c>
      <c r="BD43" s="215"/>
      <c r="BE43" s="215"/>
      <c r="BF43" s="215"/>
      <c r="BG43" s="215"/>
      <c r="BH43" s="215"/>
      <c r="BI43" s="215"/>
      <c r="BJ43" s="215"/>
      <c r="BK43" s="215"/>
      <c r="BL43" s="215"/>
      <c r="BM43" s="215"/>
      <c r="BN43" s="215"/>
      <c r="BO43" s="215"/>
      <c r="BP43" s="215"/>
      <c r="BQ43" s="215"/>
      <c r="BR43" s="215"/>
      <c r="BS43" s="215"/>
      <c r="BT43" s="216"/>
      <c r="BU43" s="183">
        <f t="shared" si="5"/>
        <v>1000</v>
      </c>
      <c r="BV43" s="184"/>
      <c r="BW43" s="184"/>
      <c r="BX43" s="184"/>
      <c r="BY43" s="184"/>
      <c r="BZ43" s="184"/>
      <c r="CA43" s="184"/>
      <c r="CB43" s="184"/>
      <c r="CC43" s="184"/>
      <c r="CD43" s="184"/>
      <c r="CE43" s="184"/>
      <c r="CF43" s="184"/>
      <c r="CG43" s="184"/>
      <c r="CH43" s="192">
        <v>743</v>
      </c>
      <c r="CI43" s="193"/>
      <c r="CJ43" s="193"/>
      <c r="CK43" s="193"/>
      <c r="CL43" s="193"/>
      <c r="CM43" s="193"/>
      <c r="CN43" s="193"/>
      <c r="CO43" s="193"/>
      <c r="CP43" s="193"/>
      <c r="CQ43" s="193"/>
      <c r="CR43" s="193"/>
      <c r="CS43" s="193"/>
      <c r="CT43" s="193"/>
      <c r="CU43" s="193"/>
      <c r="CV43" s="193"/>
      <c r="CW43" s="194"/>
      <c r="CX43" s="192"/>
      <c r="CY43" s="193"/>
      <c r="CZ43" s="193"/>
      <c r="DA43" s="193"/>
      <c r="DB43" s="193"/>
      <c r="DC43" s="193"/>
      <c r="DD43" s="193"/>
      <c r="DE43" s="193"/>
      <c r="DF43" s="193"/>
      <c r="DG43" s="193"/>
      <c r="DH43" s="194"/>
      <c r="DI43" s="33"/>
      <c r="DJ43" s="33"/>
      <c r="DK43" s="257"/>
      <c r="DL43" s="257"/>
      <c r="DM43" s="257"/>
      <c r="DN43" s="257"/>
      <c r="DO43" s="257"/>
      <c r="DP43" s="257"/>
      <c r="DQ43" s="257"/>
      <c r="DR43" s="257"/>
      <c r="DS43" s="257"/>
      <c r="DT43" s="257"/>
      <c r="DU43" s="257"/>
      <c r="DV43" s="257"/>
      <c r="DW43" s="11"/>
      <c r="DX43" s="184">
        <f t="shared" si="3"/>
        <v>743</v>
      </c>
      <c r="DY43" s="184"/>
      <c r="DZ43" s="184"/>
      <c r="EA43" s="184"/>
      <c r="EB43" s="184"/>
      <c r="EC43" s="184"/>
      <c r="ED43" s="184"/>
      <c r="EE43" s="184"/>
      <c r="EF43" s="184"/>
      <c r="EG43" s="184"/>
      <c r="EH43" s="184"/>
      <c r="EI43" s="184"/>
      <c r="EJ43" s="184"/>
      <c r="EK43" s="192"/>
      <c r="EL43" s="193"/>
      <c r="EM43" s="193"/>
      <c r="EN43" s="193"/>
      <c r="EO43" s="193"/>
      <c r="EP43" s="193"/>
      <c r="EQ43" s="193"/>
      <c r="ER43" s="193"/>
      <c r="ES43" s="193"/>
      <c r="ET43" s="193"/>
      <c r="EU43" s="193"/>
      <c r="EV43" s="193"/>
      <c r="EW43" s="194"/>
      <c r="EX43" s="183">
        <f t="shared" si="2"/>
        <v>257</v>
      </c>
      <c r="EY43" s="184"/>
      <c r="EZ43" s="184"/>
      <c r="FA43" s="184"/>
      <c r="FB43" s="184"/>
      <c r="FC43" s="184"/>
      <c r="FD43" s="184"/>
      <c r="FE43" s="184"/>
      <c r="FF43" s="184"/>
      <c r="FG43" s="184"/>
      <c r="FH43" s="184"/>
      <c r="FI43" s="184"/>
      <c r="FJ43" s="185"/>
    </row>
    <row r="44" spans="1:166" ht="126" customHeight="1" thickBot="1">
      <c r="A44" s="198" t="s">
        <v>199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3"/>
      <c r="AG44" s="3"/>
      <c r="AH44" s="3"/>
      <c r="AI44" s="3"/>
      <c r="AJ44" s="3"/>
      <c r="AK44" s="218"/>
      <c r="AL44" s="218"/>
      <c r="AM44" s="218"/>
      <c r="AN44" s="218"/>
      <c r="AO44" s="218"/>
      <c r="AP44" s="219"/>
      <c r="AQ44" s="205" t="s">
        <v>201</v>
      </c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7"/>
      <c r="BC44" s="202">
        <f>BC45</f>
        <v>1000</v>
      </c>
      <c r="BD44" s="203"/>
      <c r="BE44" s="203"/>
      <c r="BF44" s="203"/>
      <c r="BG44" s="203"/>
      <c r="BH44" s="203"/>
      <c r="BI44" s="203"/>
      <c r="BJ44" s="203"/>
      <c r="BK44" s="203"/>
      <c r="BL44" s="203"/>
      <c r="BM44" s="203"/>
      <c r="BN44" s="203"/>
      <c r="BO44" s="203"/>
      <c r="BP44" s="203"/>
      <c r="BQ44" s="203"/>
      <c r="BR44" s="203"/>
      <c r="BS44" s="203"/>
      <c r="BT44" s="204"/>
      <c r="BU44" s="174">
        <f t="shared" si="5"/>
        <v>1000</v>
      </c>
      <c r="BV44" s="175"/>
      <c r="BW44" s="175"/>
      <c r="BX44" s="175"/>
      <c r="BY44" s="175"/>
      <c r="BZ44" s="175"/>
      <c r="CA44" s="175"/>
      <c r="CB44" s="175"/>
      <c r="CC44" s="175"/>
      <c r="CD44" s="175"/>
      <c r="CE44" s="175"/>
      <c r="CF44" s="175"/>
      <c r="CG44" s="188"/>
      <c r="CH44" s="168">
        <f>CH45</f>
        <v>743</v>
      </c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69"/>
      <c r="CT44" s="169"/>
      <c r="CU44" s="169"/>
      <c r="CV44" s="169"/>
      <c r="CW44" s="170"/>
      <c r="CX44" s="168"/>
      <c r="CY44" s="169"/>
      <c r="CZ44" s="169"/>
      <c r="DA44" s="169"/>
      <c r="DB44" s="169"/>
      <c r="DC44" s="169"/>
      <c r="DD44" s="169"/>
      <c r="DE44" s="169"/>
      <c r="DF44" s="169"/>
      <c r="DG44" s="169"/>
      <c r="DH44" s="170"/>
      <c r="DI44" s="27"/>
      <c r="DJ44" s="27"/>
      <c r="DK44" s="168"/>
      <c r="DL44" s="169"/>
      <c r="DM44" s="169"/>
      <c r="DN44" s="169"/>
      <c r="DO44" s="169"/>
      <c r="DP44" s="169"/>
      <c r="DQ44" s="169"/>
      <c r="DR44" s="169"/>
      <c r="DS44" s="169"/>
      <c r="DT44" s="169"/>
      <c r="DU44" s="169"/>
      <c r="DV44" s="170"/>
      <c r="DW44" s="28"/>
      <c r="DX44" s="208">
        <f t="shared" si="3"/>
        <v>743</v>
      </c>
      <c r="DY44" s="209"/>
      <c r="DZ44" s="209"/>
      <c r="EA44" s="209"/>
      <c r="EB44" s="209"/>
      <c r="EC44" s="209"/>
      <c r="ED44" s="209"/>
      <c r="EE44" s="209"/>
      <c r="EF44" s="209"/>
      <c r="EG44" s="209"/>
      <c r="EH44" s="209"/>
      <c r="EI44" s="209"/>
      <c r="EJ44" s="210"/>
      <c r="EK44" s="168"/>
      <c r="EL44" s="169"/>
      <c r="EM44" s="169"/>
      <c r="EN44" s="169"/>
      <c r="EO44" s="169"/>
      <c r="EP44" s="169"/>
      <c r="EQ44" s="169"/>
      <c r="ER44" s="169"/>
      <c r="ES44" s="169"/>
      <c r="ET44" s="169"/>
      <c r="EU44" s="169"/>
      <c r="EV44" s="169"/>
      <c r="EW44" s="170"/>
      <c r="EX44" s="180">
        <f>BC44-CH44</f>
        <v>257</v>
      </c>
      <c r="EY44" s="181"/>
      <c r="EZ44" s="181"/>
      <c r="FA44" s="181"/>
      <c r="FB44" s="181"/>
      <c r="FC44" s="181"/>
      <c r="FD44" s="181"/>
      <c r="FE44" s="181"/>
      <c r="FF44" s="181"/>
      <c r="FG44" s="181"/>
      <c r="FH44" s="181"/>
      <c r="FI44" s="181"/>
      <c r="FJ44" s="182"/>
    </row>
    <row r="45" spans="1:166" ht="45.75" customHeight="1" thickBot="1">
      <c r="A45" s="217" t="s">
        <v>136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3"/>
      <c r="AG45" s="3"/>
      <c r="AH45" s="3"/>
      <c r="AI45" s="3"/>
      <c r="AJ45" s="3"/>
      <c r="AK45" s="218"/>
      <c r="AL45" s="218"/>
      <c r="AM45" s="218"/>
      <c r="AN45" s="218"/>
      <c r="AO45" s="218"/>
      <c r="AP45" s="219"/>
      <c r="AQ45" s="211" t="s">
        <v>202</v>
      </c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3"/>
      <c r="BC45" s="214">
        <v>1000</v>
      </c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5"/>
      <c r="BQ45" s="215"/>
      <c r="BR45" s="215"/>
      <c r="BS45" s="215"/>
      <c r="BT45" s="216"/>
      <c r="BU45" s="195">
        <f t="shared" si="5"/>
        <v>1000</v>
      </c>
      <c r="BV45" s="196"/>
      <c r="BW45" s="196"/>
      <c r="BX45" s="196"/>
      <c r="BY45" s="196"/>
      <c r="BZ45" s="196"/>
      <c r="CA45" s="196"/>
      <c r="CB45" s="196"/>
      <c r="CC45" s="196"/>
      <c r="CD45" s="196"/>
      <c r="CE45" s="196"/>
      <c r="CF45" s="196"/>
      <c r="CG45" s="197"/>
      <c r="CH45" s="192">
        <v>743</v>
      </c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4"/>
      <c r="CX45" s="192"/>
      <c r="CY45" s="193"/>
      <c r="CZ45" s="193"/>
      <c r="DA45" s="193"/>
      <c r="DB45" s="193"/>
      <c r="DC45" s="193"/>
      <c r="DD45" s="193"/>
      <c r="DE45" s="193"/>
      <c r="DF45" s="193"/>
      <c r="DG45" s="193"/>
      <c r="DH45" s="194"/>
      <c r="DI45" s="33"/>
      <c r="DJ45" s="33"/>
      <c r="DK45" s="192"/>
      <c r="DL45" s="193"/>
      <c r="DM45" s="193"/>
      <c r="DN45" s="193"/>
      <c r="DO45" s="193"/>
      <c r="DP45" s="193"/>
      <c r="DQ45" s="193"/>
      <c r="DR45" s="193"/>
      <c r="DS45" s="193"/>
      <c r="DT45" s="193"/>
      <c r="DU45" s="193"/>
      <c r="DV45" s="194"/>
      <c r="DW45" s="11"/>
      <c r="DX45" s="189">
        <f t="shared" si="3"/>
        <v>743</v>
      </c>
      <c r="DY45" s="190"/>
      <c r="DZ45" s="190"/>
      <c r="EA45" s="190"/>
      <c r="EB45" s="190"/>
      <c r="EC45" s="190"/>
      <c r="ED45" s="190"/>
      <c r="EE45" s="190"/>
      <c r="EF45" s="190"/>
      <c r="EG45" s="190"/>
      <c r="EH45" s="190"/>
      <c r="EI45" s="190"/>
      <c r="EJ45" s="191"/>
      <c r="EK45" s="192"/>
      <c r="EL45" s="193"/>
      <c r="EM45" s="193"/>
      <c r="EN45" s="193"/>
      <c r="EO45" s="193"/>
      <c r="EP45" s="193"/>
      <c r="EQ45" s="193"/>
      <c r="ER45" s="193"/>
      <c r="ES45" s="193"/>
      <c r="ET45" s="193"/>
      <c r="EU45" s="193"/>
      <c r="EV45" s="193"/>
      <c r="EW45" s="194"/>
      <c r="EX45" s="183">
        <f>BC45-CH45</f>
        <v>257</v>
      </c>
      <c r="EY45" s="184"/>
      <c r="EZ45" s="184"/>
      <c r="FA45" s="184"/>
      <c r="FB45" s="184"/>
      <c r="FC45" s="184"/>
      <c r="FD45" s="184"/>
      <c r="FE45" s="184"/>
      <c r="FF45" s="184"/>
      <c r="FG45" s="184"/>
      <c r="FH45" s="184"/>
      <c r="FI45" s="184"/>
      <c r="FJ45" s="185"/>
    </row>
    <row r="46" spans="1:166" ht="158.25" customHeight="1" thickBot="1">
      <c r="A46" s="198" t="s">
        <v>200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3"/>
      <c r="AG46" s="3"/>
      <c r="AH46" s="3"/>
      <c r="AI46" s="3"/>
      <c r="AJ46" s="3"/>
      <c r="AK46" s="218"/>
      <c r="AL46" s="218"/>
      <c r="AM46" s="218"/>
      <c r="AN46" s="218"/>
      <c r="AO46" s="218"/>
      <c r="AP46" s="219"/>
      <c r="AQ46" s="205" t="s">
        <v>281</v>
      </c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7"/>
      <c r="BC46" s="202">
        <f>BC47</f>
        <v>1000</v>
      </c>
      <c r="BD46" s="203"/>
      <c r="BE46" s="203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/>
      <c r="BP46" s="203"/>
      <c r="BQ46" s="203"/>
      <c r="BR46" s="203"/>
      <c r="BS46" s="203"/>
      <c r="BT46" s="204"/>
      <c r="BU46" s="174">
        <f t="shared" si="5"/>
        <v>1000</v>
      </c>
      <c r="BV46" s="175"/>
      <c r="BW46" s="175"/>
      <c r="BX46" s="175"/>
      <c r="BY46" s="175"/>
      <c r="BZ46" s="175"/>
      <c r="CA46" s="175"/>
      <c r="CB46" s="175"/>
      <c r="CC46" s="175"/>
      <c r="CD46" s="175"/>
      <c r="CE46" s="175"/>
      <c r="CF46" s="175"/>
      <c r="CG46" s="188"/>
      <c r="CH46" s="168">
        <f>CH47</f>
        <v>743</v>
      </c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69"/>
      <c r="CT46" s="169"/>
      <c r="CU46" s="169"/>
      <c r="CV46" s="169"/>
      <c r="CW46" s="170"/>
      <c r="CX46" s="168"/>
      <c r="CY46" s="169"/>
      <c r="CZ46" s="169"/>
      <c r="DA46" s="169"/>
      <c r="DB46" s="169"/>
      <c r="DC46" s="169"/>
      <c r="DD46" s="169"/>
      <c r="DE46" s="169"/>
      <c r="DF46" s="169"/>
      <c r="DG46" s="169"/>
      <c r="DH46" s="170"/>
      <c r="DI46" s="27"/>
      <c r="DJ46" s="27"/>
      <c r="DK46" s="168"/>
      <c r="DL46" s="169"/>
      <c r="DM46" s="169"/>
      <c r="DN46" s="169"/>
      <c r="DO46" s="169"/>
      <c r="DP46" s="169"/>
      <c r="DQ46" s="169"/>
      <c r="DR46" s="169"/>
      <c r="DS46" s="169"/>
      <c r="DT46" s="169"/>
      <c r="DU46" s="169"/>
      <c r="DV46" s="170"/>
      <c r="DW46" s="28"/>
      <c r="DX46" s="208">
        <f t="shared" si="3"/>
        <v>743</v>
      </c>
      <c r="DY46" s="209"/>
      <c r="DZ46" s="209"/>
      <c r="EA46" s="209"/>
      <c r="EB46" s="209"/>
      <c r="EC46" s="209"/>
      <c r="ED46" s="209"/>
      <c r="EE46" s="209"/>
      <c r="EF46" s="209"/>
      <c r="EG46" s="209"/>
      <c r="EH46" s="209"/>
      <c r="EI46" s="209"/>
      <c r="EJ46" s="210"/>
      <c r="EK46" s="168"/>
      <c r="EL46" s="169"/>
      <c r="EM46" s="169"/>
      <c r="EN46" s="169"/>
      <c r="EO46" s="169"/>
      <c r="EP46" s="169"/>
      <c r="EQ46" s="169"/>
      <c r="ER46" s="169"/>
      <c r="ES46" s="169"/>
      <c r="ET46" s="169"/>
      <c r="EU46" s="169"/>
      <c r="EV46" s="169"/>
      <c r="EW46" s="170"/>
      <c r="EX46" s="180">
        <f>BC46-CH46</f>
        <v>257</v>
      </c>
      <c r="EY46" s="181"/>
      <c r="EZ46" s="181"/>
      <c r="FA46" s="181"/>
      <c r="FB46" s="181"/>
      <c r="FC46" s="181"/>
      <c r="FD46" s="181"/>
      <c r="FE46" s="181"/>
      <c r="FF46" s="181"/>
      <c r="FG46" s="181"/>
      <c r="FH46" s="181"/>
      <c r="FI46" s="181"/>
      <c r="FJ46" s="182"/>
    </row>
    <row r="47" spans="1:166" ht="45.75" customHeight="1" thickBot="1">
      <c r="A47" s="217" t="s">
        <v>136</v>
      </c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3"/>
      <c r="AG47" s="3"/>
      <c r="AH47" s="3"/>
      <c r="AI47" s="3"/>
      <c r="AJ47" s="3"/>
      <c r="AK47" s="218"/>
      <c r="AL47" s="218"/>
      <c r="AM47" s="218"/>
      <c r="AN47" s="218"/>
      <c r="AO47" s="218"/>
      <c r="AP47" s="219"/>
      <c r="AQ47" s="211" t="s">
        <v>282</v>
      </c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3"/>
      <c r="BC47" s="214">
        <v>1000</v>
      </c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6"/>
      <c r="BU47" s="195">
        <f t="shared" si="5"/>
        <v>1000</v>
      </c>
      <c r="BV47" s="196"/>
      <c r="BW47" s="196"/>
      <c r="BX47" s="196"/>
      <c r="BY47" s="196"/>
      <c r="BZ47" s="196"/>
      <c r="CA47" s="196"/>
      <c r="CB47" s="196"/>
      <c r="CC47" s="196"/>
      <c r="CD47" s="196"/>
      <c r="CE47" s="196"/>
      <c r="CF47" s="196"/>
      <c r="CG47" s="197"/>
      <c r="CH47" s="192">
        <v>743</v>
      </c>
      <c r="CI47" s="193"/>
      <c r="CJ47" s="193"/>
      <c r="CK47" s="193"/>
      <c r="CL47" s="193"/>
      <c r="CM47" s="193"/>
      <c r="CN47" s="193"/>
      <c r="CO47" s="193"/>
      <c r="CP47" s="193"/>
      <c r="CQ47" s="193"/>
      <c r="CR47" s="193"/>
      <c r="CS47" s="193"/>
      <c r="CT47" s="193"/>
      <c r="CU47" s="193"/>
      <c r="CV47" s="193"/>
      <c r="CW47" s="194"/>
      <c r="CX47" s="192"/>
      <c r="CY47" s="193"/>
      <c r="CZ47" s="193"/>
      <c r="DA47" s="193"/>
      <c r="DB47" s="193"/>
      <c r="DC47" s="193"/>
      <c r="DD47" s="193"/>
      <c r="DE47" s="193"/>
      <c r="DF47" s="193"/>
      <c r="DG47" s="193"/>
      <c r="DH47" s="194"/>
      <c r="DI47" s="33"/>
      <c r="DJ47" s="33"/>
      <c r="DK47" s="192"/>
      <c r="DL47" s="193"/>
      <c r="DM47" s="193"/>
      <c r="DN47" s="193"/>
      <c r="DO47" s="193"/>
      <c r="DP47" s="193"/>
      <c r="DQ47" s="193"/>
      <c r="DR47" s="193"/>
      <c r="DS47" s="193"/>
      <c r="DT47" s="193"/>
      <c r="DU47" s="193"/>
      <c r="DV47" s="194"/>
      <c r="DW47" s="11"/>
      <c r="DX47" s="189">
        <f t="shared" si="3"/>
        <v>743</v>
      </c>
      <c r="DY47" s="190"/>
      <c r="DZ47" s="190"/>
      <c r="EA47" s="190"/>
      <c r="EB47" s="190"/>
      <c r="EC47" s="190"/>
      <c r="ED47" s="190"/>
      <c r="EE47" s="190"/>
      <c r="EF47" s="190"/>
      <c r="EG47" s="190"/>
      <c r="EH47" s="190"/>
      <c r="EI47" s="190"/>
      <c r="EJ47" s="191"/>
      <c r="EK47" s="192"/>
      <c r="EL47" s="193"/>
      <c r="EM47" s="193"/>
      <c r="EN47" s="193"/>
      <c r="EO47" s="193"/>
      <c r="EP47" s="193"/>
      <c r="EQ47" s="193"/>
      <c r="ER47" s="193"/>
      <c r="ES47" s="193"/>
      <c r="ET47" s="193"/>
      <c r="EU47" s="193"/>
      <c r="EV47" s="193"/>
      <c r="EW47" s="194"/>
      <c r="EX47" s="183">
        <f>BC47-CH47</f>
        <v>257</v>
      </c>
      <c r="EY47" s="184"/>
      <c r="EZ47" s="184"/>
      <c r="FA47" s="184"/>
      <c r="FB47" s="184"/>
      <c r="FC47" s="184"/>
      <c r="FD47" s="184"/>
      <c r="FE47" s="184"/>
      <c r="FF47" s="184"/>
      <c r="FG47" s="184"/>
      <c r="FH47" s="184"/>
      <c r="FI47" s="184"/>
      <c r="FJ47" s="185"/>
    </row>
    <row r="48" spans="1:166" ht="35.25" customHeight="1" thickBot="1">
      <c r="A48" s="261" t="s">
        <v>205</v>
      </c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3"/>
      <c r="AF48" s="32"/>
      <c r="AG48" s="32"/>
      <c r="AH48" s="32"/>
      <c r="AI48" s="32"/>
      <c r="AJ48" s="32"/>
      <c r="AK48" s="258"/>
      <c r="AL48" s="258"/>
      <c r="AM48" s="258"/>
      <c r="AN48" s="258"/>
      <c r="AO48" s="258"/>
      <c r="AP48" s="259"/>
      <c r="AQ48" s="205" t="s">
        <v>207</v>
      </c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7"/>
      <c r="BC48" s="202">
        <f>BC49</f>
        <v>2000</v>
      </c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3"/>
      <c r="BQ48" s="203"/>
      <c r="BR48" s="203"/>
      <c r="BS48" s="203"/>
      <c r="BT48" s="204"/>
      <c r="BU48" s="180">
        <f t="shared" si="5"/>
        <v>2000</v>
      </c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68">
        <f>CH49</f>
        <v>0</v>
      </c>
      <c r="CI48" s="169"/>
      <c r="CJ48" s="169"/>
      <c r="CK48" s="169"/>
      <c r="CL48" s="169"/>
      <c r="CM48" s="169"/>
      <c r="CN48" s="169"/>
      <c r="CO48" s="169"/>
      <c r="CP48" s="169"/>
      <c r="CQ48" s="169"/>
      <c r="CR48" s="169"/>
      <c r="CS48" s="169"/>
      <c r="CT48" s="169"/>
      <c r="CU48" s="169"/>
      <c r="CV48" s="169"/>
      <c r="CW48" s="170"/>
      <c r="CX48" s="168"/>
      <c r="CY48" s="169"/>
      <c r="CZ48" s="169"/>
      <c r="DA48" s="169"/>
      <c r="DB48" s="169"/>
      <c r="DC48" s="169"/>
      <c r="DD48" s="169"/>
      <c r="DE48" s="169"/>
      <c r="DF48" s="169"/>
      <c r="DG48" s="169"/>
      <c r="DH48" s="170"/>
      <c r="DI48" s="27"/>
      <c r="DJ48" s="27"/>
      <c r="DK48" s="256"/>
      <c r="DL48" s="256"/>
      <c r="DM48" s="256"/>
      <c r="DN48" s="256"/>
      <c r="DO48" s="256"/>
      <c r="DP48" s="256"/>
      <c r="DQ48" s="256"/>
      <c r="DR48" s="256"/>
      <c r="DS48" s="256"/>
      <c r="DT48" s="256"/>
      <c r="DU48" s="256"/>
      <c r="DV48" s="256"/>
      <c r="DW48" s="28"/>
      <c r="DX48" s="181">
        <f t="shared" si="3"/>
        <v>0</v>
      </c>
      <c r="DY48" s="181"/>
      <c r="DZ48" s="181"/>
      <c r="EA48" s="181"/>
      <c r="EB48" s="181"/>
      <c r="EC48" s="181"/>
      <c r="ED48" s="181"/>
      <c r="EE48" s="181"/>
      <c r="EF48" s="181"/>
      <c r="EG48" s="181"/>
      <c r="EH48" s="181"/>
      <c r="EI48" s="181"/>
      <c r="EJ48" s="181"/>
      <c r="EK48" s="168"/>
      <c r="EL48" s="169"/>
      <c r="EM48" s="169"/>
      <c r="EN48" s="169"/>
      <c r="EO48" s="169"/>
      <c r="EP48" s="169"/>
      <c r="EQ48" s="169"/>
      <c r="ER48" s="169"/>
      <c r="ES48" s="169"/>
      <c r="ET48" s="169"/>
      <c r="EU48" s="169"/>
      <c r="EV48" s="169"/>
      <c r="EW48" s="170"/>
      <c r="EX48" s="180">
        <f t="shared" si="2"/>
        <v>2000</v>
      </c>
      <c r="EY48" s="181"/>
      <c r="EZ48" s="181"/>
      <c r="FA48" s="181"/>
      <c r="FB48" s="181"/>
      <c r="FC48" s="181"/>
      <c r="FD48" s="181"/>
      <c r="FE48" s="181"/>
      <c r="FF48" s="181"/>
      <c r="FG48" s="181"/>
      <c r="FH48" s="181"/>
      <c r="FI48" s="181"/>
      <c r="FJ48" s="182"/>
    </row>
    <row r="49" spans="1:166" ht="120.75" customHeight="1" thickBot="1">
      <c r="A49" s="269" t="s">
        <v>206</v>
      </c>
      <c r="B49" s="270"/>
      <c r="C49" s="270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1"/>
      <c r="AF49" s="32"/>
      <c r="AG49" s="32"/>
      <c r="AH49" s="32"/>
      <c r="AI49" s="32"/>
      <c r="AJ49" s="32"/>
      <c r="AK49" s="203"/>
      <c r="AL49" s="203"/>
      <c r="AM49" s="203"/>
      <c r="AN49" s="203"/>
      <c r="AO49" s="203"/>
      <c r="AP49" s="204"/>
      <c r="AQ49" s="205" t="s">
        <v>208</v>
      </c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7"/>
      <c r="BC49" s="202">
        <f>BC50</f>
        <v>2000</v>
      </c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  <c r="BR49" s="203"/>
      <c r="BS49" s="203"/>
      <c r="BT49" s="204"/>
      <c r="BU49" s="180">
        <f t="shared" si="5"/>
        <v>2000</v>
      </c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68">
        <f>CH50</f>
        <v>0</v>
      </c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69"/>
      <c r="CV49" s="169"/>
      <c r="CW49" s="170"/>
      <c r="CX49" s="168"/>
      <c r="CY49" s="169"/>
      <c r="CZ49" s="169"/>
      <c r="DA49" s="169"/>
      <c r="DB49" s="169"/>
      <c r="DC49" s="169"/>
      <c r="DD49" s="169"/>
      <c r="DE49" s="169"/>
      <c r="DF49" s="169"/>
      <c r="DG49" s="169"/>
      <c r="DH49" s="170"/>
      <c r="DI49" s="27"/>
      <c r="DJ49" s="27"/>
      <c r="DK49" s="256"/>
      <c r="DL49" s="256"/>
      <c r="DM49" s="256"/>
      <c r="DN49" s="256"/>
      <c r="DO49" s="256"/>
      <c r="DP49" s="256"/>
      <c r="DQ49" s="256"/>
      <c r="DR49" s="256"/>
      <c r="DS49" s="256"/>
      <c r="DT49" s="256"/>
      <c r="DU49" s="256"/>
      <c r="DV49" s="256"/>
      <c r="DW49" s="28"/>
      <c r="DX49" s="181">
        <f t="shared" si="3"/>
        <v>0</v>
      </c>
      <c r="DY49" s="181"/>
      <c r="DZ49" s="181"/>
      <c r="EA49" s="181"/>
      <c r="EB49" s="181"/>
      <c r="EC49" s="181"/>
      <c r="ED49" s="181"/>
      <c r="EE49" s="181"/>
      <c r="EF49" s="181"/>
      <c r="EG49" s="181"/>
      <c r="EH49" s="181"/>
      <c r="EI49" s="181"/>
      <c r="EJ49" s="181"/>
      <c r="EK49" s="168"/>
      <c r="EL49" s="169"/>
      <c r="EM49" s="169"/>
      <c r="EN49" s="169"/>
      <c r="EO49" s="169"/>
      <c r="EP49" s="169"/>
      <c r="EQ49" s="169"/>
      <c r="ER49" s="169"/>
      <c r="ES49" s="169"/>
      <c r="ET49" s="169"/>
      <c r="EU49" s="169"/>
      <c r="EV49" s="169"/>
      <c r="EW49" s="170"/>
      <c r="EX49" s="180">
        <f t="shared" si="2"/>
        <v>2000</v>
      </c>
      <c r="EY49" s="181"/>
      <c r="EZ49" s="181"/>
      <c r="FA49" s="181"/>
      <c r="FB49" s="181"/>
      <c r="FC49" s="181"/>
      <c r="FD49" s="181"/>
      <c r="FE49" s="181"/>
      <c r="FF49" s="181"/>
      <c r="FG49" s="181"/>
      <c r="FH49" s="181"/>
      <c r="FI49" s="181"/>
      <c r="FJ49" s="182"/>
    </row>
    <row r="50" spans="1:166" ht="21.75" customHeight="1" thickBot="1">
      <c r="A50" s="165" t="s">
        <v>136</v>
      </c>
      <c r="B50" s="270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1"/>
      <c r="AF50" s="32"/>
      <c r="AG50" s="32"/>
      <c r="AH50" s="32"/>
      <c r="AI50" s="32"/>
      <c r="AJ50" s="32"/>
      <c r="AK50" s="203"/>
      <c r="AL50" s="203"/>
      <c r="AM50" s="203"/>
      <c r="AN50" s="203"/>
      <c r="AO50" s="203"/>
      <c r="AP50" s="204"/>
      <c r="AQ50" s="211" t="s">
        <v>209</v>
      </c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3"/>
      <c r="BC50" s="202">
        <v>2000</v>
      </c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3"/>
      <c r="BQ50" s="203"/>
      <c r="BR50" s="203"/>
      <c r="BS50" s="203"/>
      <c r="BT50" s="204"/>
      <c r="BU50" s="183">
        <f t="shared" si="5"/>
        <v>2000</v>
      </c>
      <c r="BV50" s="184"/>
      <c r="BW50" s="184"/>
      <c r="BX50" s="184"/>
      <c r="BY50" s="184"/>
      <c r="BZ50" s="184"/>
      <c r="CA50" s="184"/>
      <c r="CB50" s="184"/>
      <c r="CC50" s="184"/>
      <c r="CD50" s="184"/>
      <c r="CE50" s="184"/>
      <c r="CF50" s="184"/>
      <c r="CG50" s="184"/>
      <c r="CH50" s="168">
        <v>0</v>
      </c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70"/>
      <c r="CX50" s="168"/>
      <c r="CY50" s="169"/>
      <c r="CZ50" s="169"/>
      <c r="DA50" s="169"/>
      <c r="DB50" s="169"/>
      <c r="DC50" s="169"/>
      <c r="DD50" s="169"/>
      <c r="DE50" s="169"/>
      <c r="DF50" s="169"/>
      <c r="DG50" s="169"/>
      <c r="DH50" s="170"/>
      <c r="DI50" s="27"/>
      <c r="DJ50" s="27"/>
      <c r="DK50" s="256"/>
      <c r="DL50" s="256"/>
      <c r="DM50" s="256"/>
      <c r="DN50" s="256"/>
      <c r="DO50" s="256"/>
      <c r="DP50" s="256"/>
      <c r="DQ50" s="256"/>
      <c r="DR50" s="256"/>
      <c r="DS50" s="256"/>
      <c r="DT50" s="256"/>
      <c r="DU50" s="256"/>
      <c r="DV50" s="256"/>
      <c r="DW50" s="18"/>
      <c r="DX50" s="184">
        <f t="shared" si="3"/>
        <v>0</v>
      </c>
      <c r="DY50" s="184"/>
      <c r="DZ50" s="184"/>
      <c r="EA50" s="184"/>
      <c r="EB50" s="184"/>
      <c r="EC50" s="184"/>
      <c r="ED50" s="184"/>
      <c r="EE50" s="184"/>
      <c r="EF50" s="184"/>
      <c r="EG50" s="184"/>
      <c r="EH50" s="184"/>
      <c r="EI50" s="184"/>
      <c r="EJ50" s="184"/>
      <c r="EK50" s="192"/>
      <c r="EL50" s="193"/>
      <c r="EM50" s="193"/>
      <c r="EN50" s="193"/>
      <c r="EO50" s="193"/>
      <c r="EP50" s="193"/>
      <c r="EQ50" s="193"/>
      <c r="ER50" s="193"/>
      <c r="ES50" s="193"/>
      <c r="ET50" s="193"/>
      <c r="EU50" s="193"/>
      <c r="EV50" s="193"/>
      <c r="EW50" s="194"/>
      <c r="EX50" s="183">
        <f t="shared" si="2"/>
        <v>2000</v>
      </c>
      <c r="EY50" s="184"/>
      <c r="EZ50" s="184"/>
      <c r="FA50" s="184"/>
      <c r="FB50" s="184"/>
      <c r="FC50" s="184"/>
      <c r="FD50" s="184"/>
      <c r="FE50" s="184"/>
      <c r="FF50" s="184"/>
      <c r="FG50" s="184"/>
      <c r="FH50" s="184"/>
      <c r="FI50" s="184"/>
      <c r="FJ50" s="185"/>
    </row>
    <row r="51" spans="1:166" ht="36.75" customHeight="1" thickBot="1">
      <c r="A51" s="269" t="s">
        <v>210</v>
      </c>
      <c r="B51" s="270"/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1"/>
      <c r="AF51" s="32"/>
      <c r="AG51" s="32"/>
      <c r="AH51" s="32"/>
      <c r="AI51" s="32"/>
      <c r="AJ51" s="32"/>
      <c r="AK51" s="203"/>
      <c r="AL51" s="203"/>
      <c r="AM51" s="203"/>
      <c r="AN51" s="203"/>
      <c r="AO51" s="203"/>
      <c r="AP51" s="204"/>
      <c r="AQ51" s="205" t="s">
        <v>212</v>
      </c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7"/>
      <c r="BC51" s="202">
        <f>BC52</f>
        <v>70000</v>
      </c>
      <c r="BD51" s="203"/>
      <c r="BE51" s="203"/>
      <c r="BF51" s="203"/>
      <c r="BG51" s="203"/>
      <c r="BH51" s="203"/>
      <c r="BI51" s="203"/>
      <c r="BJ51" s="203"/>
      <c r="BK51" s="203"/>
      <c r="BL51" s="203"/>
      <c r="BM51" s="203"/>
      <c r="BN51" s="203"/>
      <c r="BO51" s="203"/>
      <c r="BP51" s="203"/>
      <c r="BQ51" s="203"/>
      <c r="BR51" s="203"/>
      <c r="BS51" s="203"/>
      <c r="BT51" s="204"/>
      <c r="BU51" s="180">
        <f t="shared" si="5"/>
        <v>70000</v>
      </c>
      <c r="BV51" s="181"/>
      <c r="BW51" s="181"/>
      <c r="BX51" s="181"/>
      <c r="BY51" s="181"/>
      <c r="BZ51" s="181"/>
      <c r="CA51" s="181"/>
      <c r="CB51" s="181"/>
      <c r="CC51" s="181"/>
      <c r="CD51" s="181"/>
      <c r="CE51" s="181"/>
      <c r="CF51" s="181"/>
      <c r="CG51" s="181"/>
      <c r="CH51" s="168">
        <f>CH52</f>
        <v>63032.4</v>
      </c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  <c r="CW51" s="170"/>
      <c r="CX51" s="168"/>
      <c r="CY51" s="169"/>
      <c r="CZ51" s="169"/>
      <c r="DA51" s="169"/>
      <c r="DB51" s="169"/>
      <c r="DC51" s="169"/>
      <c r="DD51" s="169"/>
      <c r="DE51" s="169"/>
      <c r="DF51" s="169"/>
      <c r="DG51" s="169"/>
      <c r="DH51" s="170"/>
      <c r="DI51" s="27"/>
      <c r="DJ51" s="27"/>
      <c r="DK51" s="256"/>
      <c r="DL51" s="256"/>
      <c r="DM51" s="256"/>
      <c r="DN51" s="256"/>
      <c r="DO51" s="256"/>
      <c r="DP51" s="256"/>
      <c r="DQ51" s="256"/>
      <c r="DR51" s="256"/>
      <c r="DS51" s="256"/>
      <c r="DT51" s="256"/>
      <c r="DU51" s="256"/>
      <c r="DV51" s="256"/>
      <c r="DW51" s="18"/>
      <c r="DX51" s="181">
        <f t="shared" si="3"/>
        <v>63032.4</v>
      </c>
      <c r="DY51" s="181"/>
      <c r="DZ51" s="181"/>
      <c r="EA51" s="181"/>
      <c r="EB51" s="181"/>
      <c r="EC51" s="181"/>
      <c r="ED51" s="181"/>
      <c r="EE51" s="181"/>
      <c r="EF51" s="181"/>
      <c r="EG51" s="181"/>
      <c r="EH51" s="181"/>
      <c r="EI51" s="181"/>
      <c r="EJ51" s="181"/>
      <c r="EK51" s="168"/>
      <c r="EL51" s="169"/>
      <c r="EM51" s="169"/>
      <c r="EN51" s="169"/>
      <c r="EO51" s="169"/>
      <c r="EP51" s="169"/>
      <c r="EQ51" s="169"/>
      <c r="ER51" s="169"/>
      <c r="ES51" s="169"/>
      <c r="ET51" s="169"/>
      <c r="EU51" s="169"/>
      <c r="EV51" s="169"/>
      <c r="EW51" s="170"/>
      <c r="EX51" s="180">
        <f t="shared" si="2"/>
        <v>6967.5999999999985</v>
      </c>
      <c r="EY51" s="181"/>
      <c r="EZ51" s="181"/>
      <c r="FA51" s="181"/>
      <c r="FB51" s="181"/>
      <c r="FC51" s="181"/>
      <c r="FD51" s="181"/>
      <c r="FE51" s="181"/>
      <c r="FF51" s="181"/>
      <c r="FG51" s="181"/>
      <c r="FH51" s="181"/>
      <c r="FI51" s="181"/>
      <c r="FJ51" s="182"/>
    </row>
    <row r="52" spans="1:166" ht="78" customHeight="1" thickBot="1">
      <c r="A52" s="247" t="s">
        <v>211</v>
      </c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32"/>
      <c r="AG52" s="32"/>
      <c r="AH52" s="32"/>
      <c r="AI52" s="32"/>
      <c r="AJ52" s="32"/>
      <c r="AK52" s="314"/>
      <c r="AL52" s="314"/>
      <c r="AM52" s="314"/>
      <c r="AN52" s="314"/>
      <c r="AO52" s="314"/>
      <c r="AP52" s="315"/>
      <c r="AQ52" s="205" t="s">
        <v>213</v>
      </c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7"/>
      <c r="BC52" s="309">
        <f>BC53</f>
        <v>70000</v>
      </c>
      <c r="BD52" s="310"/>
      <c r="BE52" s="310"/>
      <c r="BF52" s="310"/>
      <c r="BG52" s="310"/>
      <c r="BH52" s="310"/>
      <c r="BI52" s="310"/>
      <c r="BJ52" s="310"/>
      <c r="BK52" s="310"/>
      <c r="BL52" s="310"/>
      <c r="BM52" s="310"/>
      <c r="BN52" s="310"/>
      <c r="BO52" s="310"/>
      <c r="BP52" s="310"/>
      <c r="BQ52" s="310"/>
      <c r="BR52" s="310"/>
      <c r="BS52" s="310"/>
      <c r="BT52" s="311"/>
      <c r="BU52" s="180">
        <f t="shared" si="5"/>
        <v>70000</v>
      </c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253">
        <f>CH53</f>
        <v>63032.4</v>
      </c>
      <c r="CI52" s="254"/>
      <c r="CJ52" s="254"/>
      <c r="CK52" s="254"/>
      <c r="CL52" s="254"/>
      <c r="CM52" s="254"/>
      <c r="CN52" s="254"/>
      <c r="CO52" s="254"/>
      <c r="CP52" s="254"/>
      <c r="CQ52" s="254"/>
      <c r="CR52" s="254"/>
      <c r="CS52" s="254"/>
      <c r="CT52" s="254"/>
      <c r="CU52" s="254"/>
      <c r="CV52" s="254"/>
      <c r="CW52" s="255"/>
      <c r="CX52" s="253"/>
      <c r="CY52" s="254"/>
      <c r="CZ52" s="254"/>
      <c r="DA52" s="254"/>
      <c r="DB52" s="254"/>
      <c r="DC52" s="254"/>
      <c r="DD52" s="254"/>
      <c r="DE52" s="254"/>
      <c r="DF52" s="254"/>
      <c r="DG52" s="254"/>
      <c r="DH52" s="255"/>
      <c r="DI52" s="29"/>
      <c r="DJ52" s="29"/>
      <c r="DK52" s="256"/>
      <c r="DL52" s="256"/>
      <c r="DM52" s="256"/>
      <c r="DN52" s="256"/>
      <c r="DO52" s="256"/>
      <c r="DP52" s="256"/>
      <c r="DQ52" s="256"/>
      <c r="DR52" s="256"/>
      <c r="DS52" s="256"/>
      <c r="DT52" s="256"/>
      <c r="DU52" s="256"/>
      <c r="DV52" s="256"/>
      <c r="DW52" s="18"/>
      <c r="DX52" s="181">
        <f t="shared" si="3"/>
        <v>63032.4</v>
      </c>
      <c r="DY52" s="181"/>
      <c r="DZ52" s="181"/>
      <c r="EA52" s="181"/>
      <c r="EB52" s="181"/>
      <c r="EC52" s="181"/>
      <c r="ED52" s="181"/>
      <c r="EE52" s="181"/>
      <c r="EF52" s="181"/>
      <c r="EG52" s="181"/>
      <c r="EH52" s="181"/>
      <c r="EI52" s="181"/>
      <c r="EJ52" s="181"/>
      <c r="EK52" s="253"/>
      <c r="EL52" s="254"/>
      <c r="EM52" s="254"/>
      <c r="EN52" s="254"/>
      <c r="EO52" s="254"/>
      <c r="EP52" s="254"/>
      <c r="EQ52" s="254"/>
      <c r="ER52" s="254"/>
      <c r="ES52" s="254"/>
      <c r="ET52" s="254"/>
      <c r="EU52" s="254"/>
      <c r="EV52" s="254"/>
      <c r="EW52" s="255"/>
      <c r="EX52" s="180">
        <f t="shared" si="2"/>
        <v>6967.5999999999985</v>
      </c>
      <c r="EY52" s="181"/>
      <c r="EZ52" s="181"/>
      <c r="FA52" s="181"/>
      <c r="FB52" s="181"/>
      <c r="FC52" s="181"/>
      <c r="FD52" s="181"/>
      <c r="FE52" s="181"/>
      <c r="FF52" s="181"/>
      <c r="FG52" s="181"/>
      <c r="FH52" s="181"/>
      <c r="FI52" s="181"/>
      <c r="FJ52" s="182"/>
    </row>
    <row r="53" spans="1:166" ht="44.25" customHeight="1" thickBot="1">
      <c r="A53" s="217" t="s">
        <v>136</v>
      </c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20"/>
      <c r="AL53" s="220"/>
      <c r="AM53" s="220"/>
      <c r="AN53" s="220"/>
      <c r="AO53" s="220"/>
      <c r="AP53" s="220"/>
      <c r="AQ53" s="211" t="s">
        <v>214</v>
      </c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3"/>
      <c r="BC53" s="321">
        <v>70000</v>
      </c>
      <c r="BD53" s="321"/>
      <c r="BE53" s="321"/>
      <c r="BF53" s="321"/>
      <c r="BG53" s="321"/>
      <c r="BH53" s="321"/>
      <c r="BI53" s="321"/>
      <c r="BJ53" s="321"/>
      <c r="BK53" s="321"/>
      <c r="BL53" s="321"/>
      <c r="BM53" s="321"/>
      <c r="BN53" s="321"/>
      <c r="BO53" s="321"/>
      <c r="BP53" s="321"/>
      <c r="BQ53" s="321"/>
      <c r="BR53" s="321"/>
      <c r="BS53" s="321"/>
      <c r="BT53" s="321"/>
      <c r="BU53" s="183">
        <f t="shared" si="5"/>
        <v>70000</v>
      </c>
      <c r="BV53" s="184"/>
      <c r="BW53" s="184"/>
      <c r="BX53" s="184"/>
      <c r="BY53" s="184"/>
      <c r="BZ53" s="184"/>
      <c r="CA53" s="184"/>
      <c r="CB53" s="184"/>
      <c r="CC53" s="184"/>
      <c r="CD53" s="184"/>
      <c r="CE53" s="184"/>
      <c r="CF53" s="184"/>
      <c r="CG53" s="184"/>
      <c r="CH53" s="257">
        <v>63032.4</v>
      </c>
      <c r="CI53" s="257"/>
      <c r="CJ53" s="257"/>
      <c r="CK53" s="257"/>
      <c r="CL53" s="257"/>
      <c r="CM53" s="257"/>
      <c r="CN53" s="257"/>
      <c r="CO53" s="257"/>
      <c r="CP53" s="257"/>
      <c r="CQ53" s="257"/>
      <c r="CR53" s="257"/>
      <c r="CS53" s="257"/>
      <c r="CT53" s="257"/>
      <c r="CU53" s="257"/>
      <c r="CV53" s="257"/>
      <c r="CW53" s="257"/>
      <c r="CX53" s="257"/>
      <c r="CY53" s="257"/>
      <c r="CZ53" s="257"/>
      <c r="DA53" s="257"/>
      <c r="DB53" s="257"/>
      <c r="DC53" s="257"/>
      <c r="DD53" s="257"/>
      <c r="DE53" s="257"/>
      <c r="DF53" s="257"/>
      <c r="DG53" s="257"/>
      <c r="DH53" s="257"/>
      <c r="DI53" s="15"/>
      <c r="DJ53" s="15"/>
      <c r="DK53" s="192"/>
      <c r="DL53" s="193"/>
      <c r="DM53" s="193"/>
      <c r="DN53" s="193"/>
      <c r="DO53" s="193"/>
      <c r="DP53" s="193"/>
      <c r="DQ53" s="193"/>
      <c r="DR53" s="193"/>
      <c r="DS53" s="193"/>
      <c r="DT53" s="193"/>
      <c r="DU53" s="193"/>
      <c r="DV53" s="194"/>
      <c r="DW53" s="15"/>
      <c r="DX53" s="184">
        <f t="shared" si="3"/>
        <v>63032.4</v>
      </c>
      <c r="DY53" s="184"/>
      <c r="DZ53" s="184"/>
      <c r="EA53" s="184"/>
      <c r="EB53" s="184"/>
      <c r="EC53" s="184"/>
      <c r="ED53" s="184"/>
      <c r="EE53" s="184"/>
      <c r="EF53" s="184"/>
      <c r="EG53" s="184"/>
      <c r="EH53" s="184"/>
      <c r="EI53" s="184"/>
      <c r="EJ53" s="184"/>
      <c r="EK53" s="257"/>
      <c r="EL53" s="257"/>
      <c r="EM53" s="257"/>
      <c r="EN53" s="257"/>
      <c r="EO53" s="257"/>
      <c r="EP53" s="257"/>
      <c r="EQ53" s="257"/>
      <c r="ER53" s="257"/>
      <c r="ES53" s="257"/>
      <c r="ET53" s="257"/>
      <c r="EU53" s="257"/>
      <c r="EV53" s="257"/>
      <c r="EW53" s="257"/>
      <c r="EX53" s="183">
        <f t="shared" si="2"/>
        <v>6967.5999999999985</v>
      </c>
      <c r="EY53" s="184"/>
      <c r="EZ53" s="184"/>
      <c r="FA53" s="184"/>
      <c r="FB53" s="184"/>
      <c r="FC53" s="184"/>
      <c r="FD53" s="184"/>
      <c r="FE53" s="184"/>
      <c r="FF53" s="184"/>
      <c r="FG53" s="184"/>
      <c r="FH53" s="184"/>
      <c r="FI53" s="184"/>
      <c r="FJ53" s="185"/>
    </row>
    <row r="54" spans="1:166" ht="28.5" customHeight="1" thickBot="1">
      <c r="A54" s="198" t="s">
        <v>215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45"/>
      <c r="AG54" s="45"/>
      <c r="AH54" s="45"/>
      <c r="AI54" s="45"/>
      <c r="AJ54" s="45"/>
      <c r="AK54" s="243"/>
      <c r="AL54" s="243"/>
      <c r="AM54" s="243"/>
      <c r="AN54" s="243"/>
      <c r="AO54" s="243"/>
      <c r="AP54" s="243"/>
      <c r="AQ54" s="205" t="s">
        <v>217</v>
      </c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7"/>
      <c r="BC54" s="202">
        <f>BC55+BC58</f>
        <v>596000</v>
      </c>
      <c r="BD54" s="203"/>
      <c r="BE54" s="203"/>
      <c r="BF54" s="203"/>
      <c r="BG54" s="203"/>
      <c r="BH54" s="203"/>
      <c r="BI54" s="203"/>
      <c r="BJ54" s="203"/>
      <c r="BK54" s="203"/>
      <c r="BL54" s="203"/>
      <c r="BM54" s="203"/>
      <c r="BN54" s="203"/>
      <c r="BO54" s="203"/>
      <c r="BP54" s="203"/>
      <c r="BQ54" s="203"/>
      <c r="BR54" s="203"/>
      <c r="BS54" s="203"/>
      <c r="BT54" s="204"/>
      <c r="BU54" s="174">
        <f t="shared" si="5"/>
        <v>596000</v>
      </c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F54" s="175"/>
      <c r="CG54" s="188"/>
      <c r="CH54" s="168">
        <f>CH55+CH59</f>
        <v>517253.5</v>
      </c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70"/>
      <c r="CX54" s="168"/>
      <c r="CY54" s="169"/>
      <c r="CZ54" s="169"/>
      <c r="DA54" s="169"/>
      <c r="DB54" s="169"/>
      <c r="DC54" s="169"/>
      <c r="DD54" s="169"/>
      <c r="DE54" s="169"/>
      <c r="DF54" s="169"/>
      <c r="DG54" s="169"/>
      <c r="DH54" s="170"/>
      <c r="DI54" s="27"/>
      <c r="DJ54" s="27"/>
      <c r="DK54" s="168"/>
      <c r="DL54" s="169"/>
      <c r="DM54" s="169"/>
      <c r="DN54" s="169"/>
      <c r="DO54" s="169"/>
      <c r="DP54" s="169"/>
      <c r="DQ54" s="169"/>
      <c r="DR54" s="169"/>
      <c r="DS54" s="169"/>
      <c r="DT54" s="169"/>
      <c r="DU54" s="169"/>
      <c r="DV54" s="170"/>
      <c r="DW54" s="27"/>
      <c r="DX54" s="208">
        <f t="shared" si="3"/>
        <v>517253.5</v>
      </c>
      <c r="DY54" s="209"/>
      <c r="DZ54" s="209"/>
      <c r="EA54" s="209"/>
      <c r="EB54" s="209"/>
      <c r="EC54" s="209"/>
      <c r="ED54" s="209"/>
      <c r="EE54" s="209"/>
      <c r="EF54" s="209"/>
      <c r="EG54" s="209"/>
      <c r="EH54" s="209"/>
      <c r="EI54" s="209"/>
      <c r="EJ54" s="210"/>
      <c r="EK54" s="168"/>
      <c r="EL54" s="169"/>
      <c r="EM54" s="169"/>
      <c r="EN54" s="169"/>
      <c r="EO54" s="169"/>
      <c r="EP54" s="169"/>
      <c r="EQ54" s="169"/>
      <c r="ER54" s="169"/>
      <c r="ES54" s="169"/>
      <c r="ET54" s="169"/>
      <c r="EU54" s="169"/>
      <c r="EV54" s="169"/>
      <c r="EW54" s="170"/>
      <c r="EX54" s="183">
        <f aca="true" t="shared" si="6" ref="EX54:EX59">BC54-CH54</f>
        <v>78746.5</v>
      </c>
      <c r="EY54" s="184"/>
      <c r="EZ54" s="184"/>
      <c r="FA54" s="184"/>
      <c r="FB54" s="184"/>
      <c r="FC54" s="184"/>
      <c r="FD54" s="184"/>
      <c r="FE54" s="184"/>
      <c r="FF54" s="184"/>
      <c r="FG54" s="184"/>
      <c r="FH54" s="184"/>
      <c r="FI54" s="184"/>
      <c r="FJ54" s="185"/>
    </row>
    <row r="55" spans="1:166" ht="45" customHeight="1" thickBot="1">
      <c r="A55" s="199" t="s">
        <v>265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1"/>
      <c r="AF55" s="56"/>
      <c r="AG55" s="56"/>
      <c r="AH55" s="56"/>
      <c r="AI55" s="56"/>
      <c r="AJ55" s="56"/>
      <c r="AK55" s="202"/>
      <c r="AL55" s="203"/>
      <c r="AM55" s="203"/>
      <c r="AN55" s="203"/>
      <c r="AO55" s="203"/>
      <c r="AP55" s="204"/>
      <c r="AQ55" s="205" t="s">
        <v>264</v>
      </c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7"/>
      <c r="BC55" s="202">
        <f>BC56+BC57</f>
        <v>376000</v>
      </c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3"/>
      <c r="BR55" s="203"/>
      <c r="BS55" s="203"/>
      <c r="BT55" s="204"/>
      <c r="BU55" s="174">
        <f t="shared" si="5"/>
        <v>376000</v>
      </c>
      <c r="BV55" s="175"/>
      <c r="BW55" s="175"/>
      <c r="BX55" s="175"/>
      <c r="BY55" s="175"/>
      <c r="BZ55" s="175"/>
      <c r="CA55" s="175"/>
      <c r="CB55" s="175"/>
      <c r="CC55" s="175"/>
      <c r="CD55" s="175"/>
      <c r="CE55" s="175"/>
      <c r="CF55" s="175"/>
      <c r="CG55" s="188"/>
      <c r="CH55" s="168">
        <f>CH56+CH57</f>
        <v>297253.5</v>
      </c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  <c r="CW55" s="170"/>
      <c r="CX55" s="168"/>
      <c r="CY55" s="169"/>
      <c r="CZ55" s="169"/>
      <c r="DA55" s="169"/>
      <c r="DB55" s="169"/>
      <c r="DC55" s="169"/>
      <c r="DD55" s="169"/>
      <c r="DE55" s="169"/>
      <c r="DF55" s="169"/>
      <c r="DG55" s="169"/>
      <c r="DH55" s="170"/>
      <c r="DI55" s="27"/>
      <c r="DJ55" s="27"/>
      <c r="DK55" s="168"/>
      <c r="DL55" s="169"/>
      <c r="DM55" s="169"/>
      <c r="DN55" s="169"/>
      <c r="DO55" s="169"/>
      <c r="DP55" s="169"/>
      <c r="DQ55" s="169"/>
      <c r="DR55" s="169"/>
      <c r="DS55" s="169"/>
      <c r="DT55" s="169"/>
      <c r="DU55" s="169"/>
      <c r="DV55" s="170"/>
      <c r="DW55" s="27"/>
      <c r="DX55" s="208">
        <f t="shared" si="3"/>
        <v>297253.5</v>
      </c>
      <c r="DY55" s="209"/>
      <c r="DZ55" s="209"/>
      <c r="EA55" s="209"/>
      <c r="EB55" s="209"/>
      <c r="EC55" s="209"/>
      <c r="ED55" s="209"/>
      <c r="EE55" s="209"/>
      <c r="EF55" s="209"/>
      <c r="EG55" s="209"/>
      <c r="EH55" s="209"/>
      <c r="EI55" s="209"/>
      <c r="EJ55" s="210"/>
      <c r="EK55" s="168"/>
      <c r="EL55" s="169"/>
      <c r="EM55" s="169"/>
      <c r="EN55" s="169"/>
      <c r="EO55" s="169"/>
      <c r="EP55" s="169"/>
      <c r="EQ55" s="169"/>
      <c r="ER55" s="169"/>
      <c r="ES55" s="169"/>
      <c r="ET55" s="169"/>
      <c r="EU55" s="169"/>
      <c r="EV55" s="169"/>
      <c r="EW55" s="170"/>
      <c r="EX55" s="183">
        <f t="shared" si="6"/>
        <v>78746.5</v>
      </c>
      <c r="EY55" s="184"/>
      <c r="EZ55" s="184"/>
      <c r="FA55" s="184"/>
      <c r="FB55" s="184"/>
      <c r="FC55" s="184"/>
      <c r="FD55" s="184"/>
      <c r="FE55" s="184"/>
      <c r="FF55" s="184"/>
      <c r="FG55" s="184"/>
      <c r="FH55" s="184"/>
      <c r="FI55" s="184"/>
      <c r="FJ55" s="185"/>
    </row>
    <row r="56" spans="1:166" ht="28.5" customHeight="1" thickBot="1">
      <c r="A56" s="240" t="s">
        <v>263</v>
      </c>
      <c r="B56" s="241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2"/>
      <c r="AF56" s="57"/>
      <c r="AG56" s="57"/>
      <c r="AH56" s="57"/>
      <c r="AI56" s="57"/>
      <c r="AJ56" s="57"/>
      <c r="AK56" s="214"/>
      <c r="AL56" s="215"/>
      <c r="AM56" s="215"/>
      <c r="AN56" s="215"/>
      <c r="AO56" s="215"/>
      <c r="AP56" s="216"/>
      <c r="AQ56" s="211" t="s">
        <v>262</v>
      </c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3"/>
      <c r="BC56" s="214">
        <v>99000</v>
      </c>
      <c r="BD56" s="215"/>
      <c r="BE56" s="215"/>
      <c r="BF56" s="215"/>
      <c r="BG56" s="215"/>
      <c r="BH56" s="215"/>
      <c r="BI56" s="215"/>
      <c r="BJ56" s="215"/>
      <c r="BK56" s="215"/>
      <c r="BL56" s="215"/>
      <c r="BM56" s="215"/>
      <c r="BN56" s="215"/>
      <c r="BO56" s="215"/>
      <c r="BP56" s="215"/>
      <c r="BQ56" s="215"/>
      <c r="BR56" s="215"/>
      <c r="BS56" s="215"/>
      <c r="BT56" s="216"/>
      <c r="BU56" s="195">
        <f t="shared" si="5"/>
        <v>99000</v>
      </c>
      <c r="BV56" s="196"/>
      <c r="BW56" s="196"/>
      <c r="BX56" s="196"/>
      <c r="BY56" s="196"/>
      <c r="BZ56" s="196"/>
      <c r="CA56" s="196"/>
      <c r="CB56" s="196"/>
      <c r="CC56" s="196"/>
      <c r="CD56" s="196"/>
      <c r="CE56" s="196"/>
      <c r="CF56" s="196"/>
      <c r="CG56" s="197"/>
      <c r="CH56" s="192">
        <v>97400</v>
      </c>
      <c r="CI56" s="193"/>
      <c r="CJ56" s="193"/>
      <c r="CK56" s="193"/>
      <c r="CL56" s="193"/>
      <c r="CM56" s="193"/>
      <c r="CN56" s="193"/>
      <c r="CO56" s="193"/>
      <c r="CP56" s="193"/>
      <c r="CQ56" s="193"/>
      <c r="CR56" s="193"/>
      <c r="CS56" s="193"/>
      <c r="CT56" s="193"/>
      <c r="CU56" s="193"/>
      <c r="CV56" s="193"/>
      <c r="CW56" s="194"/>
      <c r="CX56" s="192"/>
      <c r="CY56" s="193"/>
      <c r="CZ56" s="193"/>
      <c r="DA56" s="193"/>
      <c r="DB56" s="193"/>
      <c r="DC56" s="193"/>
      <c r="DD56" s="193"/>
      <c r="DE56" s="193"/>
      <c r="DF56" s="193"/>
      <c r="DG56" s="193"/>
      <c r="DH56" s="194"/>
      <c r="DI56" s="33"/>
      <c r="DJ56" s="33"/>
      <c r="DK56" s="192"/>
      <c r="DL56" s="193"/>
      <c r="DM56" s="193"/>
      <c r="DN56" s="193"/>
      <c r="DO56" s="193"/>
      <c r="DP56" s="193"/>
      <c r="DQ56" s="193"/>
      <c r="DR56" s="193"/>
      <c r="DS56" s="193"/>
      <c r="DT56" s="193"/>
      <c r="DU56" s="193"/>
      <c r="DV56" s="194"/>
      <c r="DW56" s="33"/>
      <c r="DX56" s="189">
        <f t="shared" si="3"/>
        <v>97400</v>
      </c>
      <c r="DY56" s="190"/>
      <c r="DZ56" s="190"/>
      <c r="EA56" s="190"/>
      <c r="EB56" s="190"/>
      <c r="EC56" s="190"/>
      <c r="ED56" s="190"/>
      <c r="EE56" s="190"/>
      <c r="EF56" s="190"/>
      <c r="EG56" s="190"/>
      <c r="EH56" s="190"/>
      <c r="EI56" s="190"/>
      <c r="EJ56" s="191"/>
      <c r="EK56" s="192"/>
      <c r="EL56" s="193"/>
      <c r="EM56" s="193"/>
      <c r="EN56" s="193"/>
      <c r="EO56" s="193"/>
      <c r="EP56" s="193"/>
      <c r="EQ56" s="193"/>
      <c r="ER56" s="193"/>
      <c r="ES56" s="193"/>
      <c r="ET56" s="193"/>
      <c r="EU56" s="193"/>
      <c r="EV56" s="193"/>
      <c r="EW56" s="194"/>
      <c r="EX56" s="183">
        <f t="shared" si="6"/>
        <v>1600</v>
      </c>
      <c r="EY56" s="184"/>
      <c r="EZ56" s="184"/>
      <c r="FA56" s="184"/>
      <c r="FB56" s="184"/>
      <c r="FC56" s="184"/>
      <c r="FD56" s="184"/>
      <c r="FE56" s="184"/>
      <c r="FF56" s="184"/>
      <c r="FG56" s="184"/>
      <c r="FH56" s="184"/>
      <c r="FI56" s="184"/>
      <c r="FJ56" s="185"/>
    </row>
    <row r="57" spans="1:166" ht="47.25" customHeight="1" thickBot="1">
      <c r="A57" s="233" t="s">
        <v>136</v>
      </c>
      <c r="B57" s="233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3"/>
      <c r="AG57" s="3"/>
      <c r="AH57" s="3"/>
      <c r="AI57" s="3"/>
      <c r="AJ57" s="3"/>
      <c r="AK57" s="234"/>
      <c r="AL57" s="235"/>
      <c r="AM57" s="235"/>
      <c r="AN57" s="235"/>
      <c r="AO57" s="235"/>
      <c r="AP57" s="236"/>
      <c r="AQ57" s="244" t="s">
        <v>216</v>
      </c>
      <c r="AR57" s="245"/>
      <c r="AS57" s="245"/>
      <c r="AT57" s="245"/>
      <c r="AU57" s="245"/>
      <c r="AV57" s="245"/>
      <c r="AW57" s="245"/>
      <c r="AX57" s="245"/>
      <c r="AY57" s="245"/>
      <c r="AZ57" s="245"/>
      <c r="BA57" s="245"/>
      <c r="BB57" s="246"/>
      <c r="BC57" s="234">
        <v>277000</v>
      </c>
      <c r="BD57" s="235"/>
      <c r="BE57" s="235"/>
      <c r="BF57" s="235"/>
      <c r="BG57" s="235"/>
      <c r="BH57" s="235"/>
      <c r="BI57" s="235"/>
      <c r="BJ57" s="235"/>
      <c r="BK57" s="235"/>
      <c r="BL57" s="235"/>
      <c r="BM57" s="235"/>
      <c r="BN57" s="235"/>
      <c r="BO57" s="235"/>
      <c r="BP57" s="235"/>
      <c r="BQ57" s="235"/>
      <c r="BR57" s="235"/>
      <c r="BS57" s="235"/>
      <c r="BT57" s="236"/>
      <c r="BU57" s="237">
        <f t="shared" si="5"/>
        <v>277000</v>
      </c>
      <c r="BV57" s="238"/>
      <c r="BW57" s="238"/>
      <c r="BX57" s="238"/>
      <c r="BY57" s="238"/>
      <c r="BZ57" s="238"/>
      <c r="CA57" s="238"/>
      <c r="CB57" s="238"/>
      <c r="CC57" s="238"/>
      <c r="CD57" s="238"/>
      <c r="CE57" s="238"/>
      <c r="CF57" s="238"/>
      <c r="CG57" s="239"/>
      <c r="CH57" s="227">
        <v>199853.5</v>
      </c>
      <c r="CI57" s="228"/>
      <c r="CJ57" s="228"/>
      <c r="CK57" s="228"/>
      <c r="CL57" s="228"/>
      <c r="CM57" s="228"/>
      <c r="CN57" s="228"/>
      <c r="CO57" s="228"/>
      <c r="CP57" s="228"/>
      <c r="CQ57" s="228"/>
      <c r="CR57" s="228"/>
      <c r="CS57" s="228"/>
      <c r="CT57" s="228"/>
      <c r="CU57" s="228"/>
      <c r="CV57" s="228"/>
      <c r="CW57" s="229"/>
      <c r="CX57" s="227"/>
      <c r="CY57" s="228"/>
      <c r="CZ57" s="228"/>
      <c r="DA57" s="228"/>
      <c r="DB57" s="228"/>
      <c r="DC57" s="228"/>
      <c r="DD57" s="228"/>
      <c r="DE57" s="228"/>
      <c r="DF57" s="228"/>
      <c r="DG57" s="228"/>
      <c r="DH57" s="229"/>
      <c r="DI57" s="55"/>
      <c r="DJ57" s="55"/>
      <c r="DK57" s="227"/>
      <c r="DL57" s="228"/>
      <c r="DM57" s="228"/>
      <c r="DN57" s="228"/>
      <c r="DO57" s="228"/>
      <c r="DP57" s="228"/>
      <c r="DQ57" s="228"/>
      <c r="DR57" s="228"/>
      <c r="DS57" s="228"/>
      <c r="DT57" s="228"/>
      <c r="DU57" s="228"/>
      <c r="DV57" s="229"/>
      <c r="DW57" s="55"/>
      <c r="DX57" s="230">
        <f t="shared" si="3"/>
        <v>199853.5</v>
      </c>
      <c r="DY57" s="231"/>
      <c r="DZ57" s="231"/>
      <c r="EA57" s="231"/>
      <c r="EB57" s="231"/>
      <c r="EC57" s="231"/>
      <c r="ED57" s="231"/>
      <c r="EE57" s="231"/>
      <c r="EF57" s="231"/>
      <c r="EG57" s="231"/>
      <c r="EH57" s="231"/>
      <c r="EI57" s="231"/>
      <c r="EJ57" s="232"/>
      <c r="EK57" s="227"/>
      <c r="EL57" s="228"/>
      <c r="EM57" s="228"/>
      <c r="EN57" s="228"/>
      <c r="EO57" s="228"/>
      <c r="EP57" s="228"/>
      <c r="EQ57" s="228"/>
      <c r="ER57" s="228"/>
      <c r="ES57" s="228"/>
      <c r="ET57" s="228"/>
      <c r="EU57" s="228"/>
      <c r="EV57" s="228"/>
      <c r="EW57" s="229"/>
      <c r="EX57" s="223">
        <f t="shared" si="6"/>
        <v>77146.5</v>
      </c>
      <c r="EY57" s="224"/>
      <c r="EZ57" s="224"/>
      <c r="FA57" s="224"/>
      <c r="FB57" s="224"/>
      <c r="FC57" s="224"/>
      <c r="FD57" s="224"/>
      <c r="FE57" s="224"/>
      <c r="FF57" s="224"/>
      <c r="FG57" s="224"/>
      <c r="FH57" s="224"/>
      <c r="FI57" s="224"/>
      <c r="FJ57" s="225"/>
    </row>
    <row r="58" spans="1:166" ht="24.75" customHeight="1" thickBot="1">
      <c r="A58" s="198" t="s">
        <v>266</v>
      </c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59"/>
      <c r="AG58" s="59"/>
      <c r="AH58" s="59"/>
      <c r="AI58" s="59"/>
      <c r="AJ58" s="59"/>
      <c r="AK58" s="321"/>
      <c r="AL58" s="321"/>
      <c r="AM58" s="321"/>
      <c r="AN58" s="321"/>
      <c r="AO58" s="321"/>
      <c r="AP58" s="321"/>
      <c r="AQ58" s="205" t="s">
        <v>286</v>
      </c>
      <c r="AR58" s="206"/>
      <c r="AS58" s="206"/>
      <c r="AT58" s="206"/>
      <c r="AU58" s="206"/>
      <c r="AV58" s="206"/>
      <c r="AW58" s="206"/>
      <c r="AX58" s="206"/>
      <c r="AY58" s="206"/>
      <c r="AZ58" s="206"/>
      <c r="BA58" s="206"/>
      <c r="BB58" s="207"/>
      <c r="BC58" s="321">
        <f>BC59</f>
        <v>220000</v>
      </c>
      <c r="BD58" s="321"/>
      <c r="BE58" s="321"/>
      <c r="BF58" s="321"/>
      <c r="BG58" s="321"/>
      <c r="BH58" s="321"/>
      <c r="BI58" s="321"/>
      <c r="BJ58" s="321"/>
      <c r="BK58" s="321"/>
      <c r="BL58" s="321"/>
      <c r="BM58" s="321"/>
      <c r="BN58" s="321"/>
      <c r="BO58" s="321"/>
      <c r="BP58" s="321"/>
      <c r="BQ58" s="321"/>
      <c r="BR58" s="321"/>
      <c r="BS58" s="321"/>
      <c r="BT58" s="321"/>
      <c r="BU58" s="339">
        <f t="shared" si="5"/>
        <v>220000</v>
      </c>
      <c r="BV58" s="339"/>
      <c r="BW58" s="339"/>
      <c r="BX58" s="339"/>
      <c r="BY58" s="339"/>
      <c r="BZ58" s="339"/>
      <c r="CA58" s="339"/>
      <c r="CB58" s="339"/>
      <c r="CC58" s="339"/>
      <c r="CD58" s="339"/>
      <c r="CE58" s="339"/>
      <c r="CF58" s="339"/>
      <c r="CG58" s="339"/>
      <c r="CH58" s="257">
        <f>CH59</f>
        <v>220000</v>
      </c>
      <c r="CI58" s="257"/>
      <c r="CJ58" s="257"/>
      <c r="CK58" s="257"/>
      <c r="CL58" s="257"/>
      <c r="CM58" s="257"/>
      <c r="CN58" s="257"/>
      <c r="CO58" s="257"/>
      <c r="CP58" s="257"/>
      <c r="CQ58" s="257"/>
      <c r="CR58" s="257"/>
      <c r="CS58" s="257"/>
      <c r="CT58" s="257"/>
      <c r="CU58" s="257"/>
      <c r="CV58" s="257"/>
      <c r="CW58" s="257"/>
      <c r="CX58" s="257"/>
      <c r="CY58" s="257"/>
      <c r="CZ58" s="257"/>
      <c r="DA58" s="257"/>
      <c r="DB58" s="257"/>
      <c r="DC58" s="257"/>
      <c r="DD58" s="257"/>
      <c r="DE58" s="257"/>
      <c r="DF58" s="257"/>
      <c r="DG58" s="257"/>
      <c r="DH58" s="257"/>
      <c r="DI58" s="15"/>
      <c r="DJ58" s="15"/>
      <c r="DK58" s="257"/>
      <c r="DL58" s="257"/>
      <c r="DM58" s="257"/>
      <c r="DN58" s="257"/>
      <c r="DO58" s="257"/>
      <c r="DP58" s="257"/>
      <c r="DQ58" s="257"/>
      <c r="DR58" s="257"/>
      <c r="DS58" s="257"/>
      <c r="DT58" s="257"/>
      <c r="DU58" s="257"/>
      <c r="DV58" s="257"/>
      <c r="DW58" s="15"/>
      <c r="DX58" s="257">
        <f>CH58</f>
        <v>220000</v>
      </c>
      <c r="DY58" s="257"/>
      <c r="DZ58" s="257"/>
      <c r="EA58" s="257"/>
      <c r="EB58" s="257"/>
      <c r="EC58" s="257"/>
      <c r="ED58" s="257"/>
      <c r="EE58" s="257"/>
      <c r="EF58" s="257"/>
      <c r="EG58" s="257"/>
      <c r="EH58" s="257"/>
      <c r="EI58" s="257"/>
      <c r="EJ58" s="257"/>
      <c r="EK58" s="257"/>
      <c r="EL58" s="257"/>
      <c r="EM58" s="257"/>
      <c r="EN58" s="257"/>
      <c r="EO58" s="257"/>
      <c r="EP58" s="257"/>
      <c r="EQ58" s="257"/>
      <c r="ER58" s="257"/>
      <c r="ES58" s="257"/>
      <c r="ET58" s="257"/>
      <c r="EU58" s="257"/>
      <c r="EV58" s="257"/>
      <c r="EW58" s="257"/>
      <c r="EX58" s="223">
        <f t="shared" si="6"/>
        <v>0</v>
      </c>
      <c r="EY58" s="224"/>
      <c r="EZ58" s="224"/>
      <c r="FA58" s="224"/>
      <c r="FB58" s="224"/>
      <c r="FC58" s="224"/>
      <c r="FD58" s="224"/>
      <c r="FE58" s="224"/>
      <c r="FF58" s="224"/>
      <c r="FG58" s="224"/>
      <c r="FH58" s="224"/>
      <c r="FI58" s="224"/>
      <c r="FJ58" s="225"/>
    </row>
    <row r="59" spans="1:166" ht="24" customHeight="1">
      <c r="A59" s="217" t="s">
        <v>267</v>
      </c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59"/>
      <c r="AG59" s="59"/>
      <c r="AH59" s="59"/>
      <c r="AI59" s="59"/>
      <c r="AJ59" s="59"/>
      <c r="AK59" s="321"/>
      <c r="AL59" s="321"/>
      <c r="AM59" s="321"/>
      <c r="AN59" s="321"/>
      <c r="AO59" s="321"/>
      <c r="AP59" s="321"/>
      <c r="AQ59" s="264" t="s">
        <v>285</v>
      </c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321">
        <v>220000</v>
      </c>
      <c r="BD59" s="321"/>
      <c r="BE59" s="321"/>
      <c r="BF59" s="321"/>
      <c r="BG59" s="321"/>
      <c r="BH59" s="321"/>
      <c r="BI59" s="321"/>
      <c r="BJ59" s="321"/>
      <c r="BK59" s="321"/>
      <c r="BL59" s="321"/>
      <c r="BM59" s="321"/>
      <c r="BN59" s="321"/>
      <c r="BO59" s="321"/>
      <c r="BP59" s="321"/>
      <c r="BQ59" s="321"/>
      <c r="BR59" s="321"/>
      <c r="BS59" s="321"/>
      <c r="BT59" s="321"/>
      <c r="BU59" s="339">
        <f t="shared" si="5"/>
        <v>220000</v>
      </c>
      <c r="BV59" s="339"/>
      <c r="BW59" s="339"/>
      <c r="BX59" s="339"/>
      <c r="BY59" s="339"/>
      <c r="BZ59" s="339"/>
      <c r="CA59" s="339"/>
      <c r="CB59" s="339"/>
      <c r="CC59" s="339"/>
      <c r="CD59" s="339"/>
      <c r="CE59" s="339"/>
      <c r="CF59" s="339"/>
      <c r="CG59" s="339"/>
      <c r="CH59" s="257">
        <v>220000</v>
      </c>
      <c r="CI59" s="257"/>
      <c r="CJ59" s="257"/>
      <c r="CK59" s="257"/>
      <c r="CL59" s="257"/>
      <c r="CM59" s="257"/>
      <c r="CN59" s="257"/>
      <c r="CO59" s="257"/>
      <c r="CP59" s="257"/>
      <c r="CQ59" s="257"/>
      <c r="CR59" s="257"/>
      <c r="CS59" s="257"/>
      <c r="CT59" s="257"/>
      <c r="CU59" s="257"/>
      <c r="CV59" s="257"/>
      <c r="CW59" s="257"/>
      <c r="CX59" s="257"/>
      <c r="CY59" s="257"/>
      <c r="CZ59" s="257"/>
      <c r="DA59" s="257"/>
      <c r="DB59" s="257"/>
      <c r="DC59" s="257"/>
      <c r="DD59" s="257"/>
      <c r="DE59" s="257"/>
      <c r="DF59" s="257"/>
      <c r="DG59" s="257"/>
      <c r="DH59" s="257"/>
      <c r="DI59" s="15"/>
      <c r="DJ59" s="15"/>
      <c r="DK59" s="257"/>
      <c r="DL59" s="257"/>
      <c r="DM59" s="257"/>
      <c r="DN59" s="257"/>
      <c r="DO59" s="257"/>
      <c r="DP59" s="257"/>
      <c r="DQ59" s="257"/>
      <c r="DR59" s="257"/>
      <c r="DS59" s="257"/>
      <c r="DT59" s="257"/>
      <c r="DU59" s="257"/>
      <c r="DV59" s="257"/>
      <c r="DW59" s="15"/>
      <c r="DX59" s="257">
        <f>CH59</f>
        <v>220000</v>
      </c>
      <c r="DY59" s="257"/>
      <c r="DZ59" s="257"/>
      <c r="EA59" s="257"/>
      <c r="EB59" s="257"/>
      <c r="EC59" s="257"/>
      <c r="ED59" s="257"/>
      <c r="EE59" s="257"/>
      <c r="EF59" s="257"/>
      <c r="EG59" s="257"/>
      <c r="EH59" s="257"/>
      <c r="EI59" s="257"/>
      <c r="EJ59" s="257"/>
      <c r="EK59" s="257"/>
      <c r="EL59" s="257"/>
      <c r="EM59" s="257"/>
      <c r="EN59" s="257"/>
      <c r="EO59" s="257"/>
      <c r="EP59" s="257"/>
      <c r="EQ59" s="257"/>
      <c r="ER59" s="257"/>
      <c r="ES59" s="257"/>
      <c r="ET59" s="257"/>
      <c r="EU59" s="257"/>
      <c r="EV59" s="257"/>
      <c r="EW59" s="257"/>
      <c r="EX59" s="223">
        <f t="shared" si="6"/>
        <v>0</v>
      </c>
      <c r="EY59" s="224"/>
      <c r="EZ59" s="224"/>
      <c r="FA59" s="224"/>
      <c r="FB59" s="224"/>
      <c r="FC59" s="224"/>
      <c r="FD59" s="224"/>
      <c r="FE59" s="224"/>
      <c r="FF59" s="224"/>
      <c r="FG59" s="224"/>
      <c r="FH59" s="224"/>
      <c r="FI59" s="224"/>
      <c r="FJ59" s="225"/>
    </row>
    <row r="60" spans="1:166" ht="24.75" customHeight="1" thickBot="1">
      <c r="A60" s="312" t="s">
        <v>144</v>
      </c>
      <c r="B60" s="312"/>
      <c r="C60" s="312"/>
      <c r="D60" s="312"/>
      <c r="E60" s="312"/>
      <c r="F60" s="312"/>
      <c r="G60" s="312"/>
      <c r="H60" s="312"/>
      <c r="I60" s="312"/>
      <c r="J60" s="312"/>
      <c r="K60" s="312"/>
      <c r="L60" s="312"/>
      <c r="M60" s="312"/>
      <c r="N60" s="312"/>
      <c r="O60" s="312"/>
      <c r="P60" s="312"/>
      <c r="Q60" s="312"/>
      <c r="R60" s="312"/>
      <c r="S60" s="312"/>
      <c r="T60" s="312"/>
      <c r="U60" s="312"/>
      <c r="V60" s="312"/>
      <c r="W60" s="312"/>
      <c r="X60" s="312"/>
      <c r="Y60" s="312"/>
      <c r="Z60" s="312"/>
      <c r="AA60" s="312"/>
      <c r="AB60" s="312"/>
      <c r="AC60" s="312"/>
      <c r="AD60" s="312"/>
      <c r="AE60" s="312"/>
      <c r="AF60" s="312"/>
      <c r="AG60" s="312"/>
      <c r="AH60" s="312"/>
      <c r="AI60" s="312"/>
      <c r="AJ60" s="313"/>
      <c r="AK60" s="307"/>
      <c r="AL60" s="308"/>
      <c r="AM60" s="308"/>
      <c r="AN60" s="308"/>
      <c r="AO60" s="308"/>
      <c r="AP60" s="308"/>
      <c r="AQ60" s="308" t="s">
        <v>160</v>
      </c>
      <c r="AR60" s="308"/>
      <c r="AS60" s="308"/>
      <c r="AT60" s="308"/>
      <c r="AU60" s="308"/>
      <c r="AV60" s="308"/>
      <c r="AW60" s="308"/>
      <c r="AX60" s="308"/>
      <c r="AY60" s="308"/>
      <c r="AZ60" s="308"/>
      <c r="BA60" s="308"/>
      <c r="BB60" s="308"/>
      <c r="BC60" s="222">
        <f>BC61</f>
        <v>69900</v>
      </c>
      <c r="BD60" s="222"/>
      <c r="BE60" s="222"/>
      <c r="BF60" s="222"/>
      <c r="BG60" s="222"/>
      <c r="BH60" s="222"/>
      <c r="BI60" s="222"/>
      <c r="BJ60" s="222"/>
      <c r="BK60" s="222"/>
      <c r="BL60" s="222"/>
      <c r="BM60" s="222"/>
      <c r="BN60" s="222"/>
      <c r="BO60" s="222"/>
      <c r="BP60" s="222"/>
      <c r="BQ60" s="222"/>
      <c r="BR60" s="222"/>
      <c r="BS60" s="222"/>
      <c r="BT60" s="222"/>
      <c r="BU60" s="248">
        <f t="shared" si="5"/>
        <v>69900</v>
      </c>
      <c r="BV60" s="222"/>
      <c r="BW60" s="222"/>
      <c r="BX60" s="222"/>
      <c r="BY60" s="222"/>
      <c r="BZ60" s="222"/>
      <c r="CA60" s="222"/>
      <c r="CB60" s="222"/>
      <c r="CC60" s="222"/>
      <c r="CD60" s="222"/>
      <c r="CE60" s="222"/>
      <c r="CF60" s="222"/>
      <c r="CG60" s="222"/>
      <c r="CH60" s="222">
        <f>CH61</f>
        <v>69900</v>
      </c>
      <c r="CI60" s="222"/>
      <c r="CJ60" s="222"/>
      <c r="CK60" s="222"/>
      <c r="CL60" s="222"/>
      <c r="CM60" s="222"/>
      <c r="CN60" s="222"/>
      <c r="CO60" s="222"/>
      <c r="CP60" s="222"/>
      <c r="CQ60" s="222"/>
      <c r="CR60" s="222"/>
      <c r="CS60" s="222"/>
      <c r="CT60" s="222"/>
      <c r="CU60" s="222"/>
      <c r="CV60" s="222"/>
      <c r="CW60" s="222"/>
      <c r="CX60" s="222"/>
      <c r="CY60" s="222"/>
      <c r="CZ60" s="222"/>
      <c r="DA60" s="222"/>
      <c r="DB60" s="222"/>
      <c r="DC60" s="222"/>
      <c r="DD60" s="222"/>
      <c r="DE60" s="222"/>
      <c r="DF60" s="222"/>
      <c r="DG60" s="222"/>
      <c r="DH60" s="222"/>
      <c r="DI60" s="222"/>
      <c r="DJ60" s="222"/>
      <c r="DK60" s="222"/>
      <c r="DL60" s="222"/>
      <c r="DM60" s="222"/>
      <c r="DN60" s="222"/>
      <c r="DO60" s="222"/>
      <c r="DP60" s="222"/>
      <c r="DQ60" s="222"/>
      <c r="DR60" s="222"/>
      <c r="DS60" s="222"/>
      <c r="DT60" s="222"/>
      <c r="DU60" s="222"/>
      <c r="DV60" s="222"/>
      <c r="DW60" s="222"/>
      <c r="DX60" s="222">
        <f t="shared" si="3"/>
        <v>69900</v>
      </c>
      <c r="DY60" s="222"/>
      <c r="DZ60" s="222"/>
      <c r="EA60" s="222"/>
      <c r="EB60" s="222"/>
      <c r="EC60" s="222"/>
      <c r="ED60" s="222"/>
      <c r="EE60" s="222"/>
      <c r="EF60" s="222"/>
      <c r="EG60" s="222"/>
      <c r="EH60" s="222"/>
      <c r="EI60" s="222"/>
      <c r="EJ60" s="222"/>
      <c r="EK60" s="222"/>
      <c r="EL60" s="222"/>
      <c r="EM60" s="222"/>
      <c r="EN60" s="222"/>
      <c r="EO60" s="222"/>
      <c r="EP60" s="222"/>
      <c r="EQ60" s="222"/>
      <c r="ER60" s="222"/>
      <c r="ES60" s="222"/>
      <c r="ET60" s="222"/>
      <c r="EU60" s="222"/>
      <c r="EV60" s="222"/>
      <c r="EW60" s="222"/>
      <c r="EX60" s="248">
        <f t="shared" si="2"/>
        <v>0</v>
      </c>
      <c r="EY60" s="222"/>
      <c r="EZ60" s="222"/>
      <c r="FA60" s="222"/>
      <c r="FB60" s="222"/>
      <c r="FC60" s="222"/>
      <c r="FD60" s="222"/>
      <c r="FE60" s="222"/>
      <c r="FF60" s="222"/>
      <c r="FG60" s="222"/>
      <c r="FH60" s="222"/>
      <c r="FI60" s="222"/>
      <c r="FJ60" s="249"/>
    </row>
    <row r="61" spans="1:166" ht="24" customHeight="1" thickBot="1">
      <c r="A61" s="252" t="s">
        <v>145</v>
      </c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2"/>
      <c r="AG61" s="22"/>
      <c r="AH61" s="22"/>
      <c r="AI61" s="22"/>
      <c r="AJ61" s="34"/>
      <c r="AK61" s="131"/>
      <c r="AL61" s="85"/>
      <c r="AM61" s="85"/>
      <c r="AN61" s="85"/>
      <c r="AO61" s="85"/>
      <c r="AP61" s="86"/>
      <c r="AQ61" s="84" t="s">
        <v>161</v>
      </c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6"/>
      <c r="BC61" s="168">
        <f>BC62</f>
        <v>69900</v>
      </c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70"/>
      <c r="BU61" s="180">
        <f t="shared" si="5"/>
        <v>69900</v>
      </c>
      <c r="BV61" s="181"/>
      <c r="BW61" s="181"/>
      <c r="BX61" s="181"/>
      <c r="BY61" s="181"/>
      <c r="BZ61" s="181"/>
      <c r="CA61" s="181"/>
      <c r="CB61" s="181"/>
      <c r="CC61" s="181"/>
      <c r="CD61" s="181"/>
      <c r="CE61" s="181"/>
      <c r="CF61" s="181"/>
      <c r="CG61" s="181"/>
      <c r="CH61" s="168">
        <f>CH62</f>
        <v>69900</v>
      </c>
      <c r="CI61" s="169"/>
      <c r="CJ61" s="169"/>
      <c r="CK61" s="169"/>
      <c r="CL61" s="169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  <c r="CW61" s="170"/>
      <c r="CX61" s="168"/>
      <c r="CY61" s="169"/>
      <c r="CZ61" s="169"/>
      <c r="DA61" s="169"/>
      <c r="DB61" s="169"/>
      <c r="DC61" s="169"/>
      <c r="DD61" s="169"/>
      <c r="DE61" s="169"/>
      <c r="DF61" s="169"/>
      <c r="DG61" s="169"/>
      <c r="DH61" s="169"/>
      <c r="DI61" s="19"/>
      <c r="DJ61" s="20"/>
      <c r="DK61" s="168"/>
      <c r="DL61" s="169"/>
      <c r="DM61" s="169"/>
      <c r="DN61" s="169"/>
      <c r="DO61" s="169"/>
      <c r="DP61" s="169"/>
      <c r="DQ61" s="169"/>
      <c r="DR61" s="169"/>
      <c r="DS61" s="169"/>
      <c r="DT61" s="169"/>
      <c r="DU61" s="169"/>
      <c r="DV61" s="169"/>
      <c r="DW61" s="20"/>
      <c r="DX61" s="181">
        <f t="shared" si="3"/>
        <v>69900</v>
      </c>
      <c r="DY61" s="181"/>
      <c r="DZ61" s="181"/>
      <c r="EA61" s="181"/>
      <c r="EB61" s="181"/>
      <c r="EC61" s="181"/>
      <c r="ED61" s="181"/>
      <c r="EE61" s="181"/>
      <c r="EF61" s="181"/>
      <c r="EG61" s="181"/>
      <c r="EH61" s="181"/>
      <c r="EI61" s="181"/>
      <c r="EJ61" s="181"/>
      <c r="EK61" s="168"/>
      <c r="EL61" s="169"/>
      <c r="EM61" s="169"/>
      <c r="EN61" s="169"/>
      <c r="EO61" s="169"/>
      <c r="EP61" s="169"/>
      <c r="EQ61" s="169"/>
      <c r="ER61" s="169"/>
      <c r="ES61" s="169"/>
      <c r="ET61" s="169"/>
      <c r="EU61" s="169"/>
      <c r="EV61" s="169"/>
      <c r="EW61" s="170"/>
      <c r="EX61" s="180">
        <f t="shared" si="2"/>
        <v>0</v>
      </c>
      <c r="EY61" s="181"/>
      <c r="EZ61" s="181"/>
      <c r="FA61" s="181"/>
      <c r="FB61" s="181"/>
      <c r="FC61" s="181"/>
      <c r="FD61" s="181"/>
      <c r="FE61" s="181"/>
      <c r="FF61" s="181"/>
      <c r="FG61" s="181"/>
      <c r="FH61" s="181"/>
      <c r="FI61" s="181"/>
      <c r="FJ61" s="182"/>
    </row>
    <row r="62" spans="1:166" ht="84.75" customHeight="1" thickBot="1">
      <c r="A62" s="298" t="s">
        <v>146</v>
      </c>
      <c r="B62" s="298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  <c r="AI62" s="298"/>
      <c r="AJ62" s="299"/>
      <c r="AK62" s="62"/>
      <c r="AL62" s="63"/>
      <c r="AM62" s="63"/>
      <c r="AN62" s="63"/>
      <c r="AO62" s="63"/>
      <c r="AP62" s="64"/>
      <c r="AQ62" s="83" t="s">
        <v>218</v>
      </c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192">
        <f>BC63</f>
        <v>69900</v>
      </c>
      <c r="BD62" s="193"/>
      <c r="BE62" s="193"/>
      <c r="BF62" s="193"/>
      <c r="BG62" s="193"/>
      <c r="BH62" s="193"/>
      <c r="BI62" s="193"/>
      <c r="BJ62" s="193"/>
      <c r="BK62" s="193"/>
      <c r="BL62" s="193"/>
      <c r="BM62" s="193"/>
      <c r="BN62" s="193"/>
      <c r="BO62" s="193"/>
      <c r="BP62" s="193"/>
      <c r="BQ62" s="193"/>
      <c r="BR62" s="193"/>
      <c r="BS62" s="193"/>
      <c r="BT62" s="194"/>
      <c r="BU62" s="183">
        <f t="shared" si="5"/>
        <v>69900</v>
      </c>
      <c r="BV62" s="184"/>
      <c r="BW62" s="184"/>
      <c r="BX62" s="184"/>
      <c r="BY62" s="184"/>
      <c r="BZ62" s="184"/>
      <c r="CA62" s="184"/>
      <c r="CB62" s="184"/>
      <c r="CC62" s="184"/>
      <c r="CD62" s="184"/>
      <c r="CE62" s="184"/>
      <c r="CF62" s="184"/>
      <c r="CG62" s="184"/>
      <c r="CH62" s="192">
        <f>CH63</f>
        <v>69900</v>
      </c>
      <c r="CI62" s="193"/>
      <c r="CJ62" s="193"/>
      <c r="CK62" s="193"/>
      <c r="CL62" s="193"/>
      <c r="CM62" s="193"/>
      <c r="CN62" s="193"/>
      <c r="CO62" s="193"/>
      <c r="CP62" s="193"/>
      <c r="CQ62" s="193"/>
      <c r="CR62" s="193"/>
      <c r="CS62" s="193"/>
      <c r="CT62" s="193"/>
      <c r="CU62" s="193"/>
      <c r="CV62" s="193"/>
      <c r="CW62" s="194"/>
      <c r="CX62" s="192"/>
      <c r="CY62" s="193"/>
      <c r="CZ62" s="193"/>
      <c r="DA62" s="193"/>
      <c r="DB62" s="193"/>
      <c r="DC62" s="193"/>
      <c r="DD62" s="193"/>
      <c r="DE62" s="193"/>
      <c r="DF62" s="193"/>
      <c r="DG62" s="193"/>
      <c r="DH62" s="193"/>
      <c r="DI62" s="23"/>
      <c r="DJ62" s="24"/>
      <c r="DK62" s="192"/>
      <c r="DL62" s="193"/>
      <c r="DM62" s="193"/>
      <c r="DN62" s="193"/>
      <c r="DO62" s="193"/>
      <c r="DP62" s="193"/>
      <c r="DQ62" s="193"/>
      <c r="DR62" s="193"/>
      <c r="DS62" s="193"/>
      <c r="DT62" s="193"/>
      <c r="DU62" s="193"/>
      <c r="DV62" s="193"/>
      <c r="DW62" s="24"/>
      <c r="DX62" s="184">
        <f t="shared" si="3"/>
        <v>69900</v>
      </c>
      <c r="DY62" s="184"/>
      <c r="DZ62" s="184"/>
      <c r="EA62" s="184"/>
      <c r="EB62" s="184"/>
      <c r="EC62" s="184"/>
      <c r="ED62" s="184"/>
      <c r="EE62" s="184"/>
      <c r="EF62" s="184"/>
      <c r="EG62" s="184"/>
      <c r="EH62" s="184"/>
      <c r="EI62" s="184"/>
      <c r="EJ62" s="184"/>
      <c r="EK62" s="192"/>
      <c r="EL62" s="193"/>
      <c r="EM62" s="193"/>
      <c r="EN62" s="193"/>
      <c r="EO62" s="193"/>
      <c r="EP62" s="193"/>
      <c r="EQ62" s="193"/>
      <c r="ER62" s="193"/>
      <c r="ES62" s="193"/>
      <c r="ET62" s="193"/>
      <c r="EU62" s="193"/>
      <c r="EV62" s="193"/>
      <c r="EW62" s="194"/>
      <c r="EX62" s="183">
        <f t="shared" si="2"/>
        <v>0</v>
      </c>
      <c r="EY62" s="184"/>
      <c r="EZ62" s="184"/>
      <c r="FA62" s="184"/>
      <c r="FB62" s="184"/>
      <c r="FC62" s="184"/>
      <c r="FD62" s="184"/>
      <c r="FE62" s="184"/>
      <c r="FF62" s="184"/>
      <c r="FG62" s="184"/>
      <c r="FH62" s="184"/>
      <c r="FI62" s="184"/>
      <c r="FJ62" s="185"/>
    </row>
    <row r="63" spans="1:166" ht="35.25" customHeight="1" thickBot="1">
      <c r="A63" s="250" t="s">
        <v>250</v>
      </c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0"/>
      <c r="AA63" s="250"/>
      <c r="AB63" s="250"/>
      <c r="AC63" s="250"/>
      <c r="AD63" s="250"/>
      <c r="AE63" s="250"/>
      <c r="AF63" s="250"/>
      <c r="AG63" s="250"/>
      <c r="AH63" s="250"/>
      <c r="AI63" s="250"/>
      <c r="AJ63" s="294"/>
      <c r="AK63" s="62"/>
      <c r="AL63" s="63"/>
      <c r="AM63" s="63"/>
      <c r="AN63" s="63"/>
      <c r="AO63" s="63"/>
      <c r="AP63" s="64"/>
      <c r="AQ63" s="83" t="s">
        <v>255</v>
      </c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192">
        <f>BC64+BC65</f>
        <v>69900</v>
      </c>
      <c r="BD63" s="193"/>
      <c r="BE63" s="193"/>
      <c r="BF63" s="193"/>
      <c r="BG63" s="193"/>
      <c r="BH63" s="193"/>
      <c r="BI63" s="193"/>
      <c r="BJ63" s="193"/>
      <c r="BK63" s="193"/>
      <c r="BL63" s="193"/>
      <c r="BM63" s="193"/>
      <c r="BN63" s="193"/>
      <c r="BO63" s="193"/>
      <c r="BP63" s="193"/>
      <c r="BQ63" s="193"/>
      <c r="BR63" s="193"/>
      <c r="BS63" s="193"/>
      <c r="BT63" s="194"/>
      <c r="BU63" s="183">
        <f t="shared" si="5"/>
        <v>69900</v>
      </c>
      <c r="BV63" s="184"/>
      <c r="BW63" s="184"/>
      <c r="BX63" s="184"/>
      <c r="BY63" s="184"/>
      <c r="BZ63" s="184"/>
      <c r="CA63" s="184"/>
      <c r="CB63" s="184"/>
      <c r="CC63" s="184"/>
      <c r="CD63" s="184"/>
      <c r="CE63" s="184"/>
      <c r="CF63" s="184"/>
      <c r="CG63" s="184"/>
      <c r="CH63" s="192">
        <f>CH64+CH65</f>
        <v>69900</v>
      </c>
      <c r="CI63" s="193"/>
      <c r="CJ63" s="193"/>
      <c r="CK63" s="193"/>
      <c r="CL63" s="193"/>
      <c r="CM63" s="193"/>
      <c r="CN63" s="193"/>
      <c r="CO63" s="193"/>
      <c r="CP63" s="193"/>
      <c r="CQ63" s="193"/>
      <c r="CR63" s="193"/>
      <c r="CS63" s="193"/>
      <c r="CT63" s="193"/>
      <c r="CU63" s="193"/>
      <c r="CV63" s="193"/>
      <c r="CW63" s="194"/>
      <c r="CX63" s="192"/>
      <c r="CY63" s="193"/>
      <c r="CZ63" s="193"/>
      <c r="DA63" s="193"/>
      <c r="DB63" s="193"/>
      <c r="DC63" s="193"/>
      <c r="DD63" s="193"/>
      <c r="DE63" s="193"/>
      <c r="DF63" s="193"/>
      <c r="DG63" s="193"/>
      <c r="DH63" s="193"/>
      <c r="DI63" s="23"/>
      <c r="DJ63" s="24"/>
      <c r="DK63" s="192"/>
      <c r="DL63" s="193"/>
      <c r="DM63" s="193"/>
      <c r="DN63" s="193"/>
      <c r="DO63" s="193"/>
      <c r="DP63" s="193"/>
      <c r="DQ63" s="193"/>
      <c r="DR63" s="193"/>
      <c r="DS63" s="193"/>
      <c r="DT63" s="193"/>
      <c r="DU63" s="193"/>
      <c r="DV63" s="193"/>
      <c r="DW63" s="24"/>
      <c r="DX63" s="184">
        <f t="shared" si="3"/>
        <v>69900</v>
      </c>
      <c r="DY63" s="184"/>
      <c r="DZ63" s="184"/>
      <c r="EA63" s="184"/>
      <c r="EB63" s="184"/>
      <c r="EC63" s="184"/>
      <c r="ED63" s="184"/>
      <c r="EE63" s="184"/>
      <c r="EF63" s="184"/>
      <c r="EG63" s="184"/>
      <c r="EH63" s="184"/>
      <c r="EI63" s="184"/>
      <c r="EJ63" s="184"/>
      <c r="EK63" s="192"/>
      <c r="EL63" s="193"/>
      <c r="EM63" s="193"/>
      <c r="EN63" s="193"/>
      <c r="EO63" s="193"/>
      <c r="EP63" s="193"/>
      <c r="EQ63" s="193"/>
      <c r="ER63" s="193"/>
      <c r="ES63" s="193"/>
      <c r="ET63" s="193"/>
      <c r="EU63" s="193"/>
      <c r="EV63" s="193"/>
      <c r="EW63" s="194"/>
      <c r="EX63" s="183">
        <f t="shared" si="2"/>
        <v>0</v>
      </c>
      <c r="EY63" s="184"/>
      <c r="EZ63" s="184"/>
      <c r="FA63" s="184"/>
      <c r="FB63" s="184"/>
      <c r="FC63" s="184"/>
      <c r="FD63" s="184"/>
      <c r="FE63" s="184"/>
      <c r="FF63" s="184"/>
      <c r="FG63" s="184"/>
      <c r="FH63" s="184"/>
      <c r="FI63" s="184"/>
      <c r="FJ63" s="185"/>
    </row>
    <row r="64" spans="1:166" ht="24" customHeight="1" thickBot="1">
      <c r="A64" s="318" t="s">
        <v>248</v>
      </c>
      <c r="B64" s="318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318"/>
      <c r="AA64" s="318"/>
      <c r="AB64" s="318"/>
      <c r="AC64" s="318"/>
      <c r="AD64" s="318"/>
      <c r="AE64" s="318"/>
      <c r="AF64" s="21"/>
      <c r="AG64" s="21"/>
      <c r="AH64" s="21"/>
      <c r="AI64" s="21"/>
      <c r="AJ64" s="30"/>
      <c r="AK64" s="62"/>
      <c r="AL64" s="63"/>
      <c r="AM64" s="63"/>
      <c r="AN64" s="63"/>
      <c r="AO64" s="63"/>
      <c r="AP64" s="64"/>
      <c r="AQ64" s="83" t="s">
        <v>219</v>
      </c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192">
        <v>53692.6</v>
      </c>
      <c r="BD64" s="193"/>
      <c r="BE64" s="193"/>
      <c r="BF64" s="193"/>
      <c r="BG64" s="193"/>
      <c r="BH64" s="193"/>
      <c r="BI64" s="193"/>
      <c r="BJ64" s="193"/>
      <c r="BK64" s="193"/>
      <c r="BL64" s="193"/>
      <c r="BM64" s="193"/>
      <c r="BN64" s="193"/>
      <c r="BO64" s="193"/>
      <c r="BP64" s="193"/>
      <c r="BQ64" s="193"/>
      <c r="BR64" s="193"/>
      <c r="BS64" s="193"/>
      <c r="BT64" s="194"/>
      <c r="BU64" s="183">
        <f t="shared" si="5"/>
        <v>53692.6</v>
      </c>
      <c r="BV64" s="184"/>
      <c r="BW64" s="184"/>
      <c r="BX64" s="184"/>
      <c r="BY64" s="184"/>
      <c r="BZ64" s="184"/>
      <c r="CA64" s="184"/>
      <c r="CB64" s="184"/>
      <c r="CC64" s="184"/>
      <c r="CD64" s="184"/>
      <c r="CE64" s="184"/>
      <c r="CF64" s="184"/>
      <c r="CG64" s="184"/>
      <c r="CH64" s="192">
        <v>53692.6</v>
      </c>
      <c r="CI64" s="193"/>
      <c r="CJ64" s="193"/>
      <c r="CK64" s="193"/>
      <c r="CL64" s="193"/>
      <c r="CM64" s="193"/>
      <c r="CN64" s="193"/>
      <c r="CO64" s="193"/>
      <c r="CP64" s="193"/>
      <c r="CQ64" s="193"/>
      <c r="CR64" s="193"/>
      <c r="CS64" s="193"/>
      <c r="CT64" s="193"/>
      <c r="CU64" s="193"/>
      <c r="CV64" s="193"/>
      <c r="CW64" s="194"/>
      <c r="CX64" s="192"/>
      <c r="CY64" s="193"/>
      <c r="CZ64" s="193"/>
      <c r="DA64" s="193"/>
      <c r="DB64" s="193"/>
      <c r="DC64" s="193"/>
      <c r="DD64" s="193"/>
      <c r="DE64" s="193"/>
      <c r="DF64" s="193"/>
      <c r="DG64" s="193"/>
      <c r="DH64" s="193"/>
      <c r="DI64" s="23"/>
      <c r="DJ64" s="24"/>
      <c r="DK64" s="192"/>
      <c r="DL64" s="193"/>
      <c r="DM64" s="193"/>
      <c r="DN64" s="193"/>
      <c r="DO64" s="193"/>
      <c r="DP64" s="193"/>
      <c r="DQ64" s="193"/>
      <c r="DR64" s="193"/>
      <c r="DS64" s="193"/>
      <c r="DT64" s="193"/>
      <c r="DU64" s="193"/>
      <c r="DV64" s="23"/>
      <c r="DW64" s="24"/>
      <c r="DX64" s="184">
        <f aca="true" t="shared" si="7" ref="DX64:DX69">CH64</f>
        <v>53692.6</v>
      </c>
      <c r="DY64" s="184"/>
      <c r="DZ64" s="184"/>
      <c r="EA64" s="184"/>
      <c r="EB64" s="184"/>
      <c r="EC64" s="184"/>
      <c r="ED64" s="184"/>
      <c r="EE64" s="184"/>
      <c r="EF64" s="184"/>
      <c r="EG64" s="184"/>
      <c r="EH64" s="184"/>
      <c r="EI64" s="184"/>
      <c r="EJ64" s="184"/>
      <c r="EK64" s="192"/>
      <c r="EL64" s="193"/>
      <c r="EM64" s="193"/>
      <c r="EN64" s="193"/>
      <c r="EO64" s="193"/>
      <c r="EP64" s="193"/>
      <c r="EQ64" s="193"/>
      <c r="ER64" s="193"/>
      <c r="ES64" s="193"/>
      <c r="ET64" s="193"/>
      <c r="EU64" s="193"/>
      <c r="EV64" s="193"/>
      <c r="EW64" s="194"/>
      <c r="EX64" s="183">
        <f aca="true" t="shared" si="8" ref="EX64:EX70">BC64-CH64</f>
        <v>0</v>
      </c>
      <c r="EY64" s="184"/>
      <c r="EZ64" s="184"/>
      <c r="FA64" s="184"/>
      <c r="FB64" s="184"/>
      <c r="FC64" s="184"/>
      <c r="FD64" s="184"/>
      <c r="FE64" s="184"/>
      <c r="FF64" s="184"/>
      <c r="FG64" s="184"/>
      <c r="FH64" s="184"/>
      <c r="FI64" s="184"/>
      <c r="FJ64" s="185"/>
    </row>
    <row r="65" spans="1:166" ht="73.5" customHeight="1" thickBot="1">
      <c r="A65" s="260" t="s">
        <v>249</v>
      </c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9"/>
      <c r="AF65" s="21"/>
      <c r="AG65" s="21"/>
      <c r="AH65" s="21"/>
      <c r="AI65" s="21"/>
      <c r="AJ65" s="30"/>
      <c r="AK65" s="62"/>
      <c r="AL65" s="63"/>
      <c r="AM65" s="63"/>
      <c r="AN65" s="63"/>
      <c r="AO65" s="63"/>
      <c r="AP65" s="64"/>
      <c r="AQ65" s="83" t="s">
        <v>256</v>
      </c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192">
        <v>16207.4</v>
      </c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4"/>
      <c r="BU65" s="183">
        <f t="shared" si="5"/>
        <v>16207.4</v>
      </c>
      <c r="BV65" s="184"/>
      <c r="BW65" s="184"/>
      <c r="BX65" s="184"/>
      <c r="BY65" s="184"/>
      <c r="BZ65" s="184"/>
      <c r="CA65" s="184"/>
      <c r="CB65" s="184"/>
      <c r="CC65" s="184"/>
      <c r="CD65" s="184"/>
      <c r="CE65" s="184"/>
      <c r="CF65" s="184"/>
      <c r="CG65" s="184"/>
      <c r="CH65" s="192">
        <v>16207.4</v>
      </c>
      <c r="CI65" s="193"/>
      <c r="CJ65" s="193"/>
      <c r="CK65" s="193"/>
      <c r="CL65" s="193"/>
      <c r="CM65" s="193"/>
      <c r="CN65" s="193"/>
      <c r="CO65" s="193"/>
      <c r="CP65" s="193"/>
      <c r="CQ65" s="193"/>
      <c r="CR65" s="193"/>
      <c r="CS65" s="193"/>
      <c r="CT65" s="193"/>
      <c r="CU65" s="193"/>
      <c r="CV65" s="193"/>
      <c r="CW65" s="194"/>
      <c r="CX65" s="192"/>
      <c r="CY65" s="193"/>
      <c r="CZ65" s="193"/>
      <c r="DA65" s="193"/>
      <c r="DB65" s="193"/>
      <c r="DC65" s="193"/>
      <c r="DD65" s="193"/>
      <c r="DE65" s="193"/>
      <c r="DF65" s="193"/>
      <c r="DG65" s="193"/>
      <c r="DH65" s="193"/>
      <c r="DI65" s="23"/>
      <c r="DJ65" s="24"/>
      <c r="DK65" s="192"/>
      <c r="DL65" s="193"/>
      <c r="DM65" s="193"/>
      <c r="DN65" s="193"/>
      <c r="DO65" s="193"/>
      <c r="DP65" s="193"/>
      <c r="DQ65" s="193"/>
      <c r="DR65" s="193"/>
      <c r="DS65" s="193"/>
      <c r="DT65" s="193"/>
      <c r="DU65" s="193"/>
      <c r="DV65" s="23"/>
      <c r="DW65" s="24"/>
      <c r="DX65" s="184">
        <f t="shared" si="7"/>
        <v>16207.4</v>
      </c>
      <c r="DY65" s="184"/>
      <c r="DZ65" s="184"/>
      <c r="EA65" s="184"/>
      <c r="EB65" s="184"/>
      <c r="EC65" s="184"/>
      <c r="ED65" s="184"/>
      <c r="EE65" s="184"/>
      <c r="EF65" s="184"/>
      <c r="EG65" s="184"/>
      <c r="EH65" s="184"/>
      <c r="EI65" s="184"/>
      <c r="EJ65" s="184"/>
      <c r="EK65" s="192"/>
      <c r="EL65" s="193"/>
      <c r="EM65" s="193"/>
      <c r="EN65" s="193"/>
      <c r="EO65" s="193"/>
      <c r="EP65" s="193"/>
      <c r="EQ65" s="193"/>
      <c r="ER65" s="193"/>
      <c r="ES65" s="193"/>
      <c r="ET65" s="193"/>
      <c r="EU65" s="193"/>
      <c r="EV65" s="193"/>
      <c r="EW65" s="194"/>
      <c r="EX65" s="183">
        <f t="shared" si="8"/>
        <v>0</v>
      </c>
      <c r="EY65" s="184"/>
      <c r="EZ65" s="184"/>
      <c r="FA65" s="184"/>
      <c r="FB65" s="184"/>
      <c r="FC65" s="184"/>
      <c r="FD65" s="184"/>
      <c r="FE65" s="184"/>
      <c r="FF65" s="184"/>
      <c r="FG65" s="184"/>
      <c r="FH65" s="184"/>
      <c r="FI65" s="184"/>
      <c r="FJ65" s="185"/>
    </row>
    <row r="66" spans="1:166" ht="36.75" customHeight="1" thickBot="1">
      <c r="A66" s="251" t="s">
        <v>178</v>
      </c>
      <c r="B66" s="251"/>
      <c r="C66" s="251"/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  <c r="AA66" s="251"/>
      <c r="AB66" s="251"/>
      <c r="AC66" s="251"/>
      <c r="AD66" s="251"/>
      <c r="AE66" s="251"/>
      <c r="AF66" s="16"/>
      <c r="AG66" s="16"/>
      <c r="AH66" s="16"/>
      <c r="AI66" s="16"/>
      <c r="AJ66" s="17"/>
      <c r="AK66" s="131"/>
      <c r="AL66" s="85"/>
      <c r="AM66" s="85"/>
      <c r="AN66" s="85"/>
      <c r="AO66" s="85"/>
      <c r="AP66" s="86"/>
      <c r="AQ66" s="84" t="s">
        <v>177</v>
      </c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6"/>
      <c r="BC66" s="168">
        <f>BC67</f>
        <v>1000</v>
      </c>
      <c r="BD66" s="169"/>
      <c r="BE66" s="169"/>
      <c r="BF66" s="169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170"/>
      <c r="BU66" s="183">
        <f aca="true" t="shared" si="9" ref="BU66:BU72">BC66</f>
        <v>1000</v>
      </c>
      <c r="BV66" s="184"/>
      <c r="BW66" s="184"/>
      <c r="BX66" s="184"/>
      <c r="BY66" s="184"/>
      <c r="BZ66" s="184"/>
      <c r="CA66" s="184"/>
      <c r="CB66" s="184"/>
      <c r="CC66" s="184"/>
      <c r="CD66" s="184"/>
      <c r="CE66" s="184"/>
      <c r="CF66" s="184"/>
      <c r="CG66" s="184"/>
      <c r="CH66" s="168">
        <f>CH67</f>
        <v>743</v>
      </c>
      <c r="CI66" s="169"/>
      <c r="CJ66" s="169"/>
      <c r="CK66" s="169"/>
      <c r="CL66" s="169"/>
      <c r="CM66" s="169"/>
      <c r="CN66" s="169"/>
      <c r="CO66" s="169"/>
      <c r="CP66" s="169"/>
      <c r="CQ66" s="169"/>
      <c r="CR66" s="169"/>
      <c r="CS66" s="169"/>
      <c r="CT66" s="169"/>
      <c r="CU66" s="169"/>
      <c r="CV66" s="169"/>
      <c r="CW66" s="170"/>
      <c r="CX66" s="168"/>
      <c r="CY66" s="169"/>
      <c r="CZ66" s="169"/>
      <c r="DA66" s="169"/>
      <c r="DB66" s="169"/>
      <c r="DC66" s="169"/>
      <c r="DD66" s="169"/>
      <c r="DE66" s="169"/>
      <c r="DF66" s="169"/>
      <c r="DG66" s="169"/>
      <c r="DH66" s="169"/>
      <c r="DI66" s="19"/>
      <c r="DJ66" s="20"/>
      <c r="DK66" s="168"/>
      <c r="DL66" s="169"/>
      <c r="DM66" s="169"/>
      <c r="DN66" s="169"/>
      <c r="DO66" s="169"/>
      <c r="DP66" s="169"/>
      <c r="DQ66" s="169"/>
      <c r="DR66" s="169"/>
      <c r="DS66" s="169"/>
      <c r="DT66" s="169"/>
      <c r="DU66" s="169"/>
      <c r="DV66" s="169"/>
      <c r="DW66" s="20"/>
      <c r="DX66" s="184">
        <f t="shared" si="7"/>
        <v>743</v>
      </c>
      <c r="DY66" s="184"/>
      <c r="DZ66" s="184"/>
      <c r="EA66" s="184"/>
      <c r="EB66" s="184"/>
      <c r="EC66" s="184"/>
      <c r="ED66" s="184"/>
      <c r="EE66" s="184"/>
      <c r="EF66" s="184"/>
      <c r="EG66" s="184"/>
      <c r="EH66" s="184"/>
      <c r="EI66" s="184"/>
      <c r="EJ66" s="184"/>
      <c r="EK66" s="168"/>
      <c r="EL66" s="169"/>
      <c r="EM66" s="169"/>
      <c r="EN66" s="169"/>
      <c r="EO66" s="169"/>
      <c r="EP66" s="169"/>
      <c r="EQ66" s="169"/>
      <c r="ER66" s="169"/>
      <c r="ES66" s="169"/>
      <c r="ET66" s="169"/>
      <c r="EU66" s="169"/>
      <c r="EV66" s="169"/>
      <c r="EW66" s="170"/>
      <c r="EX66" s="174">
        <f t="shared" si="8"/>
        <v>257</v>
      </c>
      <c r="EY66" s="175"/>
      <c r="EZ66" s="175"/>
      <c r="FA66" s="175"/>
      <c r="FB66" s="175"/>
      <c r="FC66" s="175"/>
      <c r="FD66" s="175"/>
      <c r="FE66" s="175"/>
      <c r="FF66" s="175"/>
      <c r="FG66" s="175"/>
      <c r="FH66" s="175"/>
      <c r="FI66" s="175"/>
      <c r="FJ66" s="176"/>
    </row>
    <row r="67" spans="1:166" ht="36.75" customHeight="1" thickBot="1">
      <c r="A67" s="251" t="s">
        <v>259</v>
      </c>
      <c r="B67" s="251"/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1"/>
      <c r="AB67" s="251"/>
      <c r="AC67" s="251"/>
      <c r="AD67" s="251"/>
      <c r="AE67" s="251"/>
      <c r="AF67" s="16"/>
      <c r="AG67" s="16"/>
      <c r="AH67" s="16"/>
      <c r="AI67" s="16"/>
      <c r="AJ67" s="17"/>
      <c r="AK67" s="131"/>
      <c r="AL67" s="85"/>
      <c r="AM67" s="85"/>
      <c r="AN67" s="85"/>
      <c r="AO67" s="85"/>
      <c r="AP67" s="86"/>
      <c r="AQ67" s="65" t="s">
        <v>260</v>
      </c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4"/>
      <c r="BC67" s="168">
        <f>BC68</f>
        <v>1000</v>
      </c>
      <c r="BD67" s="169"/>
      <c r="BE67" s="169"/>
      <c r="BF67" s="169"/>
      <c r="BG67" s="169"/>
      <c r="BH67" s="169"/>
      <c r="BI67" s="169"/>
      <c r="BJ67" s="169"/>
      <c r="BK67" s="169"/>
      <c r="BL67" s="169"/>
      <c r="BM67" s="169"/>
      <c r="BN67" s="169"/>
      <c r="BO67" s="169"/>
      <c r="BP67" s="169"/>
      <c r="BQ67" s="169"/>
      <c r="BR67" s="169"/>
      <c r="BS67" s="169"/>
      <c r="BT67" s="170"/>
      <c r="BU67" s="183">
        <f t="shared" si="9"/>
        <v>1000</v>
      </c>
      <c r="BV67" s="184"/>
      <c r="BW67" s="184"/>
      <c r="BX67" s="184"/>
      <c r="BY67" s="184"/>
      <c r="BZ67" s="184"/>
      <c r="CA67" s="184"/>
      <c r="CB67" s="184"/>
      <c r="CC67" s="184"/>
      <c r="CD67" s="184"/>
      <c r="CE67" s="184"/>
      <c r="CF67" s="184"/>
      <c r="CG67" s="184"/>
      <c r="CH67" s="168">
        <f>CH68</f>
        <v>743</v>
      </c>
      <c r="CI67" s="169"/>
      <c r="CJ67" s="169"/>
      <c r="CK67" s="169"/>
      <c r="CL67" s="169"/>
      <c r="CM67" s="169"/>
      <c r="CN67" s="169"/>
      <c r="CO67" s="169"/>
      <c r="CP67" s="169"/>
      <c r="CQ67" s="169"/>
      <c r="CR67" s="169"/>
      <c r="CS67" s="169"/>
      <c r="CT67" s="169"/>
      <c r="CU67" s="169"/>
      <c r="CV67" s="169"/>
      <c r="CW67" s="170"/>
      <c r="CX67" s="168"/>
      <c r="CY67" s="169"/>
      <c r="CZ67" s="169"/>
      <c r="DA67" s="169"/>
      <c r="DB67" s="169"/>
      <c r="DC67" s="169"/>
      <c r="DD67" s="169"/>
      <c r="DE67" s="169"/>
      <c r="DF67" s="169"/>
      <c r="DG67" s="169"/>
      <c r="DH67" s="169"/>
      <c r="DI67" s="19"/>
      <c r="DJ67" s="20"/>
      <c r="DK67" s="168"/>
      <c r="DL67" s="169"/>
      <c r="DM67" s="169"/>
      <c r="DN67" s="169"/>
      <c r="DO67" s="169"/>
      <c r="DP67" s="169"/>
      <c r="DQ67" s="169"/>
      <c r="DR67" s="169"/>
      <c r="DS67" s="169"/>
      <c r="DT67" s="169"/>
      <c r="DU67" s="169"/>
      <c r="DV67" s="169"/>
      <c r="DW67" s="20"/>
      <c r="DX67" s="184">
        <f t="shared" si="7"/>
        <v>743</v>
      </c>
      <c r="DY67" s="184"/>
      <c r="DZ67" s="184"/>
      <c r="EA67" s="184"/>
      <c r="EB67" s="184"/>
      <c r="EC67" s="184"/>
      <c r="ED67" s="184"/>
      <c r="EE67" s="184"/>
      <c r="EF67" s="184"/>
      <c r="EG67" s="184"/>
      <c r="EH67" s="184"/>
      <c r="EI67" s="184"/>
      <c r="EJ67" s="184"/>
      <c r="EK67" s="168"/>
      <c r="EL67" s="169"/>
      <c r="EM67" s="169"/>
      <c r="EN67" s="169"/>
      <c r="EO67" s="169"/>
      <c r="EP67" s="169"/>
      <c r="EQ67" s="169"/>
      <c r="ER67" s="169"/>
      <c r="ES67" s="169"/>
      <c r="ET67" s="169"/>
      <c r="EU67" s="169"/>
      <c r="EV67" s="169"/>
      <c r="EW67" s="170"/>
      <c r="EX67" s="174">
        <f t="shared" si="8"/>
        <v>257</v>
      </c>
      <c r="EY67" s="175"/>
      <c r="EZ67" s="175"/>
      <c r="FA67" s="175"/>
      <c r="FB67" s="175"/>
      <c r="FC67" s="175"/>
      <c r="FD67" s="175"/>
      <c r="FE67" s="175"/>
      <c r="FF67" s="175"/>
      <c r="FG67" s="175"/>
      <c r="FH67" s="175"/>
      <c r="FI67" s="175"/>
      <c r="FJ67" s="176"/>
    </row>
    <row r="68" spans="1:166" ht="54.75" customHeight="1" thickBot="1">
      <c r="A68" s="316" t="s">
        <v>257</v>
      </c>
      <c r="B68" s="316"/>
      <c r="C68" s="316"/>
      <c r="D68" s="316"/>
      <c r="E68" s="316"/>
      <c r="F68" s="316"/>
      <c r="G68" s="316"/>
      <c r="H68" s="316"/>
      <c r="I68" s="316"/>
      <c r="J68" s="316"/>
      <c r="K68" s="316"/>
      <c r="L68" s="316"/>
      <c r="M68" s="316"/>
      <c r="N68" s="316"/>
      <c r="O68" s="316"/>
      <c r="P68" s="316"/>
      <c r="Q68" s="316"/>
      <c r="R68" s="316"/>
      <c r="S68" s="316"/>
      <c r="T68" s="316"/>
      <c r="U68" s="316"/>
      <c r="V68" s="316"/>
      <c r="W68" s="316"/>
      <c r="X68" s="316"/>
      <c r="Y68" s="316"/>
      <c r="Z68" s="316"/>
      <c r="AA68" s="316"/>
      <c r="AB68" s="316"/>
      <c r="AC68" s="316"/>
      <c r="AD68" s="316"/>
      <c r="AE68" s="316"/>
      <c r="AF68" s="316"/>
      <c r="AG68" s="316"/>
      <c r="AH68" s="316"/>
      <c r="AI68" s="316"/>
      <c r="AJ68" s="317"/>
      <c r="AK68" s="131"/>
      <c r="AL68" s="85"/>
      <c r="AM68" s="85"/>
      <c r="AN68" s="85"/>
      <c r="AO68" s="85"/>
      <c r="AP68" s="86"/>
      <c r="AQ68" s="65" t="s">
        <v>261</v>
      </c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4"/>
      <c r="BC68" s="168">
        <f>BC69</f>
        <v>1000</v>
      </c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69"/>
      <c r="BS68" s="169"/>
      <c r="BT68" s="170"/>
      <c r="BU68" s="183">
        <f t="shared" si="9"/>
        <v>1000</v>
      </c>
      <c r="BV68" s="184"/>
      <c r="BW68" s="184"/>
      <c r="BX68" s="184"/>
      <c r="BY68" s="184"/>
      <c r="BZ68" s="184"/>
      <c r="CA68" s="184"/>
      <c r="CB68" s="184"/>
      <c r="CC68" s="184"/>
      <c r="CD68" s="184"/>
      <c r="CE68" s="184"/>
      <c r="CF68" s="184"/>
      <c r="CG68" s="184"/>
      <c r="CH68" s="168">
        <f>CH69</f>
        <v>743</v>
      </c>
      <c r="CI68" s="169"/>
      <c r="CJ68" s="169"/>
      <c r="CK68" s="169"/>
      <c r="CL68" s="169"/>
      <c r="CM68" s="169"/>
      <c r="CN68" s="169"/>
      <c r="CO68" s="169"/>
      <c r="CP68" s="169"/>
      <c r="CQ68" s="169"/>
      <c r="CR68" s="169"/>
      <c r="CS68" s="169"/>
      <c r="CT68" s="169"/>
      <c r="CU68" s="169"/>
      <c r="CV68" s="169"/>
      <c r="CW68" s="170"/>
      <c r="CX68" s="168"/>
      <c r="CY68" s="169"/>
      <c r="CZ68" s="169"/>
      <c r="DA68" s="169"/>
      <c r="DB68" s="169"/>
      <c r="DC68" s="169"/>
      <c r="DD68" s="169"/>
      <c r="DE68" s="169"/>
      <c r="DF68" s="169"/>
      <c r="DG68" s="169"/>
      <c r="DH68" s="169"/>
      <c r="DI68" s="19"/>
      <c r="DJ68" s="20"/>
      <c r="DK68" s="168"/>
      <c r="DL68" s="169"/>
      <c r="DM68" s="169"/>
      <c r="DN68" s="169"/>
      <c r="DO68" s="169"/>
      <c r="DP68" s="169"/>
      <c r="DQ68" s="169"/>
      <c r="DR68" s="169"/>
      <c r="DS68" s="169"/>
      <c r="DT68" s="169"/>
      <c r="DU68" s="169"/>
      <c r="DV68" s="169"/>
      <c r="DW68" s="20"/>
      <c r="DX68" s="184">
        <f t="shared" si="7"/>
        <v>743</v>
      </c>
      <c r="DY68" s="184"/>
      <c r="DZ68" s="184"/>
      <c r="EA68" s="184"/>
      <c r="EB68" s="184"/>
      <c r="EC68" s="184"/>
      <c r="ED68" s="184"/>
      <c r="EE68" s="184"/>
      <c r="EF68" s="184"/>
      <c r="EG68" s="184"/>
      <c r="EH68" s="184"/>
      <c r="EI68" s="184"/>
      <c r="EJ68" s="184"/>
      <c r="EK68" s="168"/>
      <c r="EL68" s="169"/>
      <c r="EM68" s="169"/>
      <c r="EN68" s="169"/>
      <c r="EO68" s="169"/>
      <c r="EP68" s="169"/>
      <c r="EQ68" s="169"/>
      <c r="ER68" s="169"/>
      <c r="ES68" s="169"/>
      <c r="ET68" s="169"/>
      <c r="EU68" s="169"/>
      <c r="EV68" s="169"/>
      <c r="EW68" s="170"/>
      <c r="EX68" s="174">
        <f t="shared" si="8"/>
        <v>257</v>
      </c>
      <c r="EY68" s="175"/>
      <c r="EZ68" s="175"/>
      <c r="FA68" s="175"/>
      <c r="FB68" s="175"/>
      <c r="FC68" s="175"/>
      <c r="FD68" s="175"/>
      <c r="FE68" s="175"/>
      <c r="FF68" s="175"/>
      <c r="FG68" s="175"/>
      <c r="FH68" s="175"/>
      <c r="FI68" s="175"/>
      <c r="FJ68" s="176"/>
    </row>
    <row r="69" spans="1:166" ht="44.25" customHeight="1" thickBot="1">
      <c r="A69" s="298" t="s">
        <v>136</v>
      </c>
      <c r="B69" s="298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298"/>
      <c r="AD69" s="298"/>
      <c r="AE69" s="298"/>
      <c r="AF69" s="298"/>
      <c r="AG69" s="298"/>
      <c r="AH69" s="298"/>
      <c r="AI69" s="298"/>
      <c r="AJ69" s="299"/>
      <c r="AK69" s="62"/>
      <c r="AL69" s="63"/>
      <c r="AM69" s="63"/>
      <c r="AN69" s="63"/>
      <c r="AO69" s="63"/>
      <c r="AP69" s="64"/>
      <c r="AQ69" s="65" t="s">
        <v>258</v>
      </c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4"/>
      <c r="BC69" s="192">
        <v>1000</v>
      </c>
      <c r="BD69" s="193"/>
      <c r="BE69" s="193"/>
      <c r="BF69" s="193"/>
      <c r="BG69" s="193"/>
      <c r="BH69" s="193"/>
      <c r="BI69" s="193"/>
      <c r="BJ69" s="193"/>
      <c r="BK69" s="193"/>
      <c r="BL69" s="193"/>
      <c r="BM69" s="193"/>
      <c r="BN69" s="193"/>
      <c r="BO69" s="193"/>
      <c r="BP69" s="193"/>
      <c r="BQ69" s="193"/>
      <c r="BR69" s="193"/>
      <c r="BS69" s="193"/>
      <c r="BT69" s="194"/>
      <c r="BU69" s="183">
        <f t="shared" si="9"/>
        <v>1000</v>
      </c>
      <c r="BV69" s="184"/>
      <c r="BW69" s="184"/>
      <c r="BX69" s="184"/>
      <c r="BY69" s="184"/>
      <c r="BZ69" s="184"/>
      <c r="CA69" s="184"/>
      <c r="CB69" s="184"/>
      <c r="CC69" s="184"/>
      <c r="CD69" s="184"/>
      <c r="CE69" s="184"/>
      <c r="CF69" s="184"/>
      <c r="CG69" s="184"/>
      <c r="CH69" s="192">
        <v>743</v>
      </c>
      <c r="CI69" s="193"/>
      <c r="CJ69" s="193"/>
      <c r="CK69" s="193"/>
      <c r="CL69" s="193"/>
      <c r="CM69" s="193"/>
      <c r="CN69" s="193"/>
      <c r="CO69" s="193"/>
      <c r="CP69" s="193"/>
      <c r="CQ69" s="193"/>
      <c r="CR69" s="193"/>
      <c r="CS69" s="193"/>
      <c r="CT69" s="193"/>
      <c r="CU69" s="193"/>
      <c r="CV69" s="193"/>
      <c r="CW69" s="194"/>
      <c r="CX69" s="192"/>
      <c r="CY69" s="193"/>
      <c r="CZ69" s="193"/>
      <c r="DA69" s="193"/>
      <c r="DB69" s="193"/>
      <c r="DC69" s="193"/>
      <c r="DD69" s="193"/>
      <c r="DE69" s="193"/>
      <c r="DF69" s="193"/>
      <c r="DG69" s="193"/>
      <c r="DH69" s="193"/>
      <c r="DI69" s="23"/>
      <c r="DJ69" s="24"/>
      <c r="DK69" s="192"/>
      <c r="DL69" s="193"/>
      <c r="DM69" s="193"/>
      <c r="DN69" s="193"/>
      <c r="DO69" s="193"/>
      <c r="DP69" s="193"/>
      <c r="DQ69" s="193"/>
      <c r="DR69" s="193"/>
      <c r="DS69" s="193"/>
      <c r="DT69" s="193"/>
      <c r="DU69" s="193"/>
      <c r="DV69" s="193"/>
      <c r="DW69" s="24"/>
      <c r="DX69" s="189">
        <f t="shared" si="7"/>
        <v>743</v>
      </c>
      <c r="DY69" s="190"/>
      <c r="DZ69" s="190"/>
      <c r="EA69" s="190"/>
      <c r="EB69" s="190"/>
      <c r="EC69" s="190"/>
      <c r="ED69" s="190"/>
      <c r="EE69" s="190"/>
      <c r="EF69" s="190"/>
      <c r="EG69" s="190"/>
      <c r="EH69" s="190"/>
      <c r="EI69" s="190"/>
      <c r="EJ69" s="191"/>
      <c r="EK69" s="192"/>
      <c r="EL69" s="193"/>
      <c r="EM69" s="193"/>
      <c r="EN69" s="193"/>
      <c r="EO69" s="193"/>
      <c r="EP69" s="193"/>
      <c r="EQ69" s="193"/>
      <c r="ER69" s="193"/>
      <c r="ES69" s="193"/>
      <c r="ET69" s="193"/>
      <c r="EU69" s="193"/>
      <c r="EV69" s="193"/>
      <c r="EW69" s="194"/>
      <c r="EX69" s="174">
        <f t="shared" si="8"/>
        <v>257</v>
      </c>
      <c r="EY69" s="175"/>
      <c r="EZ69" s="175"/>
      <c r="FA69" s="175"/>
      <c r="FB69" s="175"/>
      <c r="FC69" s="175"/>
      <c r="FD69" s="175"/>
      <c r="FE69" s="175"/>
      <c r="FF69" s="175"/>
      <c r="FG69" s="175"/>
      <c r="FH69" s="175"/>
      <c r="FI69" s="175"/>
      <c r="FJ69" s="176"/>
    </row>
    <row r="70" spans="1:166" ht="24" customHeight="1" thickBot="1">
      <c r="A70" s="252" t="s">
        <v>147</v>
      </c>
      <c r="B70" s="252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252"/>
      <c r="AJ70" s="265"/>
      <c r="AK70" s="131"/>
      <c r="AL70" s="85"/>
      <c r="AM70" s="85"/>
      <c r="AN70" s="85"/>
      <c r="AO70" s="85"/>
      <c r="AP70" s="86"/>
      <c r="AQ70" s="84" t="s">
        <v>162</v>
      </c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6"/>
      <c r="BC70" s="168">
        <f>BC71</f>
        <v>433000</v>
      </c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  <c r="BP70" s="169"/>
      <c r="BQ70" s="169"/>
      <c r="BR70" s="169"/>
      <c r="BS70" s="169"/>
      <c r="BT70" s="170"/>
      <c r="BU70" s="183">
        <f t="shared" si="9"/>
        <v>433000</v>
      </c>
      <c r="BV70" s="184"/>
      <c r="BW70" s="184"/>
      <c r="BX70" s="184"/>
      <c r="BY70" s="184"/>
      <c r="BZ70" s="184"/>
      <c r="CA70" s="184"/>
      <c r="CB70" s="184"/>
      <c r="CC70" s="184"/>
      <c r="CD70" s="184"/>
      <c r="CE70" s="184"/>
      <c r="CF70" s="184"/>
      <c r="CG70" s="184"/>
      <c r="CH70" s="168">
        <f>CH71</f>
        <v>432999.92</v>
      </c>
      <c r="CI70" s="169"/>
      <c r="CJ70" s="169"/>
      <c r="CK70" s="169"/>
      <c r="CL70" s="169"/>
      <c r="CM70" s="169"/>
      <c r="CN70" s="169"/>
      <c r="CO70" s="169"/>
      <c r="CP70" s="169"/>
      <c r="CQ70" s="169"/>
      <c r="CR70" s="169"/>
      <c r="CS70" s="169"/>
      <c r="CT70" s="169"/>
      <c r="CU70" s="169"/>
      <c r="CV70" s="169"/>
      <c r="CW70" s="170"/>
      <c r="CX70" s="168"/>
      <c r="CY70" s="169"/>
      <c r="CZ70" s="169"/>
      <c r="DA70" s="169"/>
      <c r="DB70" s="169"/>
      <c r="DC70" s="169"/>
      <c r="DD70" s="169"/>
      <c r="DE70" s="169"/>
      <c r="DF70" s="169"/>
      <c r="DG70" s="169"/>
      <c r="DH70" s="169"/>
      <c r="DI70" s="19"/>
      <c r="DJ70" s="20"/>
      <c r="DK70" s="168"/>
      <c r="DL70" s="169"/>
      <c r="DM70" s="169"/>
      <c r="DN70" s="169"/>
      <c r="DO70" s="169"/>
      <c r="DP70" s="169"/>
      <c r="DQ70" s="169"/>
      <c r="DR70" s="169"/>
      <c r="DS70" s="169"/>
      <c r="DT70" s="169"/>
      <c r="DU70" s="169"/>
      <c r="DV70" s="169"/>
      <c r="DW70" s="20"/>
      <c r="DX70" s="181">
        <f aca="true" t="shared" si="10" ref="DX70:DX85">CH70</f>
        <v>432999.92</v>
      </c>
      <c r="DY70" s="181"/>
      <c r="DZ70" s="181"/>
      <c r="EA70" s="181"/>
      <c r="EB70" s="181"/>
      <c r="EC70" s="181"/>
      <c r="ED70" s="181"/>
      <c r="EE70" s="181"/>
      <c r="EF70" s="181"/>
      <c r="EG70" s="181"/>
      <c r="EH70" s="181"/>
      <c r="EI70" s="181"/>
      <c r="EJ70" s="181"/>
      <c r="EK70" s="168"/>
      <c r="EL70" s="169"/>
      <c r="EM70" s="169"/>
      <c r="EN70" s="169"/>
      <c r="EO70" s="169"/>
      <c r="EP70" s="169"/>
      <c r="EQ70" s="169"/>
      <c r="ER70" s="169"/>
      <c r="ES70" s="169"/>
      <c r="ET70" s="169"/>
      <c r="EU70" s="169"/>
      <c r="EV70" s="169"/>
      <c r="EW70" s="170"/>
      <c r="EX70" s="180">
        <f t="shared" si="8"/>
        <v>0.08000000001629815</v>
      </c>
      <c r="EY70" s="181"/>
      <c r="EZ70" s="181"/>
      <c r="FA70" s="181"/>
      <c r="FB70" s="181"/>
      <c r="FC70" s="181"/>
      <c r="FD70" s="181"/>
      <c r="FE70" s="181"/>
      <c r="FF70" s="181"/>
      <c r="FG70" s="181"/>
      <c r="FH70" s="181"/>
      <c r="FI70" s="181"/>
      <c r="FJ70" s="182"/>
    </row>
    <row r="71" spans="1:166" ht="35.25" customHeight="1" thickBot="1">
      <c r="A71" s="252" t="s">
        <v>148</v>
      </c>
      <c r="B71" s="252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252"/>
      <c r="AA71" s="252"/>
      <c r="AB71" s="252"/>
      <c r="AC71" s="252"/>
      <c r="AD71" s="252"/>
      <c r="AE71" s="252"/>
      <c r="AF71" s="22"/>
      <c r="AG71" s="22"/>
      <c r="AH71" s="22"/>
      <c r="AI71" s="22"/>
      <c r="AJ71" s="34"/>
      <c r="AK71" s="131"/>
      <c r="AL71" s="85"/>
      <c r="AM71" s="85"/>
      <c r="AN71" s="85"/>
      <c r="AO71" s="85"/>
      <c r="AP71" s="86"/>
      <c r="AQ71" s="84" t="s">
        <v>163</v>
      </c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6"/>
      <c r="BC71" s="168">
        <f>BC72</f>
        <v>433000</v>
      </c>
      <c r="BD71" s="169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69"/>
      <c r="BS71" s="169"/>
      <c r="BT71" s="170"/>
      <c r="BU71" s="183">
        <f t="shared" si="9"/>
        <v>433000</v>
      </c>
      <c r="BV71" s="184"/>
      <c r="BW71" s="184"/>
      <c r="BX71" s="184"/>
      <c r="BY71" s="184"/>
      <c r="BZ71" s="184"/>
      <c r="CA71" s="184"/>
      <c r="CB71" s="184"/>
      <c r="CC71" s="184"/>
      <c r="CD71" s="184"/>
      <c r="CE71" s="184"/>
      <c r="CF71" s="184"/>
      <c r="CG71" s="184"/>
      <c r="CH71" s="168">
        <f>CH72+CH75</f>
        <v>432999.92</v>
      </c>
      <c r="CI71" s="169"/>
      <c r="CJ71" s="169"/>
      <c r="CK71" s="169"/>
      <c r="CL71" s="169"/>
      <c r="CM71" s="169"/>
      <c r="CN71" s="169"/>
      <c r="CO71" s="169"/>
      <c r="CP71" s="169"/>
      <c r="CQ71" s="169"/>
      <c r="CR71" s="169"/>
      <c r="CS71" s="169"/>
      <c r="CT71" s="169"/>
      <c r="CU71" s="169"/>
      <c r="CV71" s="169"/>
      <c r="CW71" s="170"/>
      <c r="CX71" s="168"/>
      <c r="CY71" s="169"/>
      <c r="CZ71" s="169"/>
      <c r="DA71" s="169"/>
      <c r="DB71" s="169"/>
      <c r="DC71" s="169"/>
      <c r="DD71" s="169"/>
      <c r="DE71" s="169"/>
      <c r="DF71" s="169"/>
      <c r="DG71" s="169"/>
      <c r="DH71" s="169"/>
      <c r="DI71" s="19"/>
      <c r="DJ71" s="20"/>
      <c r="DK71" s="168"/>
      <c r="DL71" s="169"/>
      <c r="DM71" s="169"/>
      <c r="DN71" s="169"/>
      <c r="DO71" s="169"/>
      <c r="DP71" s="169"/>
      <c r="DQ71" s="169"/>
      <c r="DR71" s="169"/>
      <c r="DS71" s="169"/>
      <c r="DT71" s="169"/>
      <c r="DU71" s="169"/>
      <c r="DV71" s="169"/>
      <c r="DW71" s="20"/>
      <c r="DX71" s="181">
        <f t="shared" si="10"/>
        <v>432999.92</v>
      </c>
      <c r="DY71" s="181"/>
      <c r="DZ71" s="181"/>
      <c r="EA71" s="181"/>
      <c r="EB71" s="181"/>
      <c r="EC71" s="181"/>
      <c r="ED71" s="181"/>
      <c r="EE71" s="181"/>
      <c r="EF71" s="181"/>
      <c r="EG71" s="181"/>
      <c r="EH71" s="181"/>
      <c r="EI71" s="181"/>
      <c r="EJ71" s="181"/>
      <c r="EK71" s="168"/>
      <c r="EL71" s="169"/>
      <c r="EM71" s="169"/>
      <c r="EN71" s="169"/>
      <c r="EO71" s="169"/>
      <c r="EP71" s="169"/>
      <c r="EQ71" s="169"/>
      <c r="ER71" s="169"/>
      <c r="ES71" s="169"/>
      <c r="ET71" s="169"/>
      <c r="EU71" s="169"/>
      <c r="EV71" s="169"/>
      <c r="EW71" s="170"/>
      <c r="EX71" s="180">
        <f t="shared" si="2"/>
        <v>0.08000000001629815</v>
      </c>
      <c r="EY71" s="181"/>
      <c r="EZ71" s="181"/>
      <c r="FA71" s="181"/>
      <c r="FB71" s="181"/>
      <c r="FC71" s="181"/>
      <c r="FD71" s="181"/>
      <c r="FE71" s="181"/>
      <c r="FF71" s="181"/>
      <c r="FG71" s="181"/>
      <c r="FH71" s="181"/>
      <c r="FI71" s="181"/>
      <c r="FJ71" s="182"/>
    </row>
    <row r="72" spans="1:166" ht="53.25" customHeight="1" thickBot="1">
      <c r="A72" s="251" t="s">
        <v>220</v>
      </c>
      <c r="B72" s="251"/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  <c r="AA72" s="251"/>
      <c r="AB72" s="251"/>
      <c r="AC72" s="251"/>
      <c r="AD72" s="251"/>
      <c r="AE72" s="251"/>
      <c r="AF72" s="22"/>
      <c r="AG72" s="22"/>
      <c r="AH72" s="22"/>
      <c r="AI72" s="22"/>
      <c r="AJ72" s="34"/>
      <c r="AK72" s="131"/>
      <c r="AL72" s="85"/>
      <c r="AM72" s="85"/>
      <c r="AN72" s="85"/>
      <c r="AO72" s="85"/>
      <c r="AP72" s="86"/>
      <c r="AQ72" s="84" t="s">
        <v>221</v>
      </c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6"/>
      <c r="BC72" s="168">
        <f>BC73+BC75</f>
        <v>433000</v>
      </c>
      <c r="BD72" s="169"/>
      <c r="BE72" s="169"/>
      <c r="BF72" s="169"/>
      <c r="BG72" s="169"/>
      <c r="BH72" s="169"/>
      <c r="BI72" s="169"/>
      <c r="BJ72" s="169"/>
      <c r="BK72" s="169"/>
      <c r="BL72" s="169"/>
      <c r="BM72" s="169"/>
      <c r="BN72" s="169"/>
      <c r="BO72" s="169"/>
      <c r="BP72" s="169"/>
      <c r="BQ72" s="169"/>
      <c r="BR72" s="169"/>
      <c r="BS72" s="169"/>
      <c r="BT72" s="170"/>
      <c r="BU72" s="183">
        <f t="shared" si="9"/>
        <v>433000</v>
      </c>
      <c r="BV72" s="184"/>
      <c r="BW72" s="184"/>
      <c r="BX72" s="184"/>
      <c r="BY72" s="184"/>
      <c r="BZ72" s="184"/>
      <c r="CA72" s="184"/>
      <c r="CB72" s="184"/>
      <c r="CC72" s="184"/>
      <c r="CD72" s="184"/>
      <c r="CE72" s="184"/>
      <c r="CF72" s="184"/>
      <c r="CG72" s="184"/>
      <c r="CH72" s="168">
        <f>CH73</f>
        <v>379999.92</v>
      </c>
      <c r="CI72" s="169"/>
      <c r="CJ72" s="169"/>
      <c r="CK72" s="169"/>
      <c r="CL72" s="169"/>
      <c r="CM72" s="169"/>
      <c r="CN72" s="169"/>
      <c r="CO72" s="169"/>
      <c r="CP72" s="169"/>
      <c r="CQ72" s="169"/>
      <c r="CR72" s="169"/>
      <c r="CS72" s="169"/>
      <c r="CT72" s="169"/>
      <c r="CU72" s="169"/>
      <c r="CV72" s="169"/>
      <c r="CW72" s="170"/>
      <c r="CX72" s="168"/>
      <c r="CY72" s="169"/>
      <c r="CZ72" s="169"/>
      <c r="DA72" s="169"/>
      <c r="DB72" s="169"/>
      <c r="DC72" s="169"/>
      <c r="DD72" s="169"/>
      <c r="DE72" s="169"/>
      <c r="DF72" s="169"/>
      <c r="DG72" s="169"/>
      <c r="DH72" s="169"/>
      <c r="DI72" s="19"/>
      <c r="DJ72" s="20"/>
      <c r="DK72" s="168"/>
      <c r="DL72" s="169"/>
      <c r="DM72" s="169"/>
      <c r="DN72" s="169"/>
      <c r="DO72" s="169"/>
      <c r="DP72" s="169"/>
      <c r="DQ72" s="169"/>
      <c r="DR72" s="169"/>
      <c r="DS72" s="169"/>
      <c r="DT72" s="169"/>
      <c r="DU72" s="169"/>
      <c r="DV72" s="169"/>
      <c r="DW72" s="20"/>
      <c r="DX72" s="181">
        <f t="shared" si="10"/>
        <v>379999.92</v>
      </c>
      <c r="DY72" s="181"/>
      <c r="DZ72" s="181"/>
      <c r="EA72" s="181"/>
      <c r="EB72" s="181"/>
      <c r="EC72" s="181"/>
      <c r="ED72" s="181"/>
      <c r="EE72" s="181"/>
      <c r="EF72" s="181"/>
      <c r="EG72" s="181"/>
      <c r="EH72" s="181"/>
      <c r="EI72" s="181"/>
      <c r="EJ72" s="181"/>
      <c r="EK72" s="168"/>
      <c r="EL72" s="169"/>
      <c r="EM72" s="169"/>
      <c r="EN72" s="169"/>
      <c r="EO72" s="169"/>
      <c r="EP72" s="169"/>
      <c r="EQ72" s="169"/>
      <c r="ER72" s="169"/>
      <c r="ES72" s="169"/>
      <c r="ET72" s="169"/>
      <c r="EU72" s="169"/>
      <c r="EV72" s="169"/>
      <c r="EW72" s="170"/>
      <c r="EX72" s="180">
        <f t="shared" si="2"/>
        <v>53000.080000000016</v>
      </c>
      <c r="EY72" s="181"/>
      <c r="EZ72" s="181"/>
      <c r="FA72" s="181"/>
      <c r="FB72" s="181"/>
      <c r="FC72" s="181"/>
      <c r="FD72" s="181"/>
      <c r="FE72" s="181"/>
      <c r="FF72" s="181"/>
      <c r="FG72" s="181"/>
      <c r="FH72" s="181"/>
      <c r="FI72" s="181"/>
      <c r="FJ72" s="182"/>
    </row>
    <row r="73" spans="1:166" ht="25.5" customHeight="1" thickBot="1">
      <c r="A73" s="251" t="s">
        <v>222</v>
      </c>
      <c r="B73" s="251"/>
      <c r="C73" s="251"/>
      <c r="D73" s="251"/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1"/>
      <c r="Z73" s="251"/>
      <c r="AA73" s="251"/>
      <c r="AB73" s="251"/>
      <c r="AC73" s="251"/>
      <c r="AD73" s="251"/>
      <c r="AE73" s="251"/>
      <c r="AF73" s="22"/>
      <c r="AG73" s="22"/>
      <c r="AH73" s="22"/>
      <c r="AI73" s="22"/>
      <c r="AJ73" s="34"/>
      <c r="AK73" s="131"/>
      <c r="AL73" s="85"/>
      <c r="AM73" s="85"/>
      <c r="AN73" s="85"/>
      <c r="AO73" s="85"/>
      <c r="AP73" s="86"/>
      <c r="AQ73" s="84" t="s">
        <v>223</v>
      </c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6"/>
      <c r="BC73" s="168">
        <f>BC74</f>
        <v>380000</v>
      </c>
      <c r="BD73" s="169"/>
      <c r="BE73" s="169"/>
      <c r="BF73" s="169"/>
      <c r="BG73" s="169"/>
      <c r="BH73" s="169"/>
      <c r="BI73" s="169"/>
      <c r="BJ73" s="169"/>
      <c r="BK73" s="169"/>
      <c r="BL73" s="169"/>
      <c r="BM73" s="169"/>
      <c r="BN73" s="169"/>
      <c r="BO73" s="169"/>
      <c r="BP73" s="169"/>
      <c r="BQ73" s="169"/>
      <c r="BR73" s="169"/>
      <c r="BS73" s="169"/>
      <c r="BT73" s="170"/>
      <c r="BU73" s="183">
        <f aca="true" t="shared" si="11" ref="BU73:BU84">BC73</f>
        <v>380000</v>
      </c>
      <c r="BV73" s="184"/>
      <c r="BW73" s="184"/>
      <c r="BX73" s="184"/>
      <c r="BY73" s="184"/>
      <c r="BZ73" s="184"/>
      <c r="CA73" s="184"/>
      <c r="CB73" s="184"/>
      <c r="CC73" s="184"/>
      <c r="CD73" s="184"/>
      <c r="CE73" s="184"/>
      <c r="CF73" s="184"/>
      <c r="CG73" s="184"/>
      <c r="CH73" s="168">
        <f>CH74</f>
        <v>379999.92</v>
      </c>
      <c r="CI73" s="169"/>
      <c r="CJ73" s="169"/>
      <c r="CK73" s="169"/>
      <c r="CL73" s="169"/>
      <c r="CM73" s="169"/>
      <c r="CN73" s="169"/>
      <c r="CO73" s="169"/>
      <c r="CP73" s="169"/>
      <c r="CQ73" s="169"/>
      <c r="CR73" s="169"/>
      <c r="CS73" s="169"/>
      <c r="CT73" s="169"/>
      <c r="CU73" s="169"/>
      <c r="CV73" s="169"/>
      <c r="CW73" s="170"/>
      <c r="CX73" s="168"/>
      <c r="CY73" s="169"/>
      <c r="CZ73" s="169"/>
      <c r="DA73" s="169"/>
      <c r="DB73" s="169"/>
      <c r="DC73" s="169"/>
      <c r="DD73" s="169"/>
      <c r="DE73" s="169"/>
      <c r="DF73" s="169"/>
      <c r="DG73" s="169"/>
      <c r="DH73" s="169"/>
      <c r="DI73" s="19"/>
      <c r="DJ73" s="20"/>
      <c r="DK73" s="168"/>
      <c r="DL73" s="169"/>
      <c r="DM73" s="169"/>
      <c r="DN73" s="169"/>
      <c r="DO73" s="169"/>
      <c r="DP73" s="169"/>
      <c r="DQ73" s="169"/>
      <c r="DR73" s="169"/>
      <c r="DS73" s="169"/>
      <c r="DT73" s="169"/>
      <c r="DU73" s="169"/>
      <c r="DV73" s="169"/>
      <c r="DW73" s="20"/>
      <c r="DX73" s="181">
        <f t="shared" si="10"/>
        <v>379999.92</v>
      </c>
      <c r="DY73" s="181"/>
      <c r="DZ73" s="181"/>
      <c r="EA73" s="181"/>
      <c r="EB73" s="181"/>
      <c r="EC73" s="181"/>
      <c r="ED73" s="181"/>
      <c r="EE73" s="181"/>
      <c r="EF73" s="181"/>
      <c r="EG73" s="181"/>
      <c r="EH73" s="181"/>
      <c r="EI73" s="181"/>
      <c r="EJ73" s="181"/>
      <c r="EK73" s="168"/>
      <c r="EL73" s="169"/>
      <c r="EM73" s="169"/>
      <c r="EN73" s="169"/>
      <c r="EO73" s="169"/>
      <c r="EP73" s="169"/>
      <c r="EQ73" s="169"/>
      <c r="ER73" s="169"/>
      <c r="ES73" s="169"/>
      <c r="ET73" s="169"/>
      <c r="EU73" s="169"/>
      <c r="EV73" s="169"/>
      <c r="EW73" s="170"/>
      <c r="EX73" s="180">
        <f t="shared" si="2"/>
        <v>0.08000000001629815</v>
      </c>
      <c r="EY73" s="181"/>
      <c r="EZ73" s="181"/>
      <c r="FA73" s="181"/>
      <c r="FB73" s="181"/>
      <c r="FC73" s="181"/>
      <c r="FD73" s="181"/>
      <c r="FE73" s="181"/>
      <c r="FF73" s="181"/>
      <c r="FG73" s="181"/>
      <c r="FH73" s="181"/>
      <c r="FI73" s="181"/>
      <c r="FJ73" s="182"/>
    </row>
    <row r="74" spans="1:166" ht="51" customHeight="1" thickBot="1">
      <c r="A74" s="250" t="s">
        <v>136</v>
      </c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  <c r="AA74" s="250"/>
      <c r="AB74" s="250"/>
      <c r="AC74" s="250"/>
      <c r="AD74" s="250"/>
      <c r="AE74" s="250"/>
      <c r="AF74" s="21"/>
      <c r="AG74" s="21"/>
      <c r="AH74" s="21"/>
      <c r="AI74" s="21"/>
      <c r="AJ74" s="30"/>
      <c r="AK74" s="62"/>
      <c r="AL74" s="63"/>
      <c r="AM74" s="63"/>
      <c r="AN74" s="63"/>
      <c r="AO74" s="63"/>
      <c r="AP74" s="64"/>
      <c r="AQ74" s="65" t="s">
        <v>224</v>
      </c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4"/>
      <c r="BC74" s="192">
        <v>380000</v>
      </c>
      <c r="BD74" s="193"/>
      <c r="BE74" s="193"/>
      <c r="BF74" s="193"/>
      <c r="BG74" s="193"/>
      <c r="BH74" s="193"/>
      <c r="BI74" s="193"/>
      <c r="BJ74" s="193"/>
      <c r="BK74" s="193"/>
      <c r="BL74" s="193"/>
      <c r="BM74" s="193"/>
      <c r="BN74" s="193"/>
      <c r="BO74" s="193"/>
      <c r="BP74" s="193"/>
      <c r="BQ74" s="193"/>
      <c r="BR74" s="193"/>
      <c r="BS74" s="193"/>
      <c r="BT74" s="194"/>
      <c r="BU74" s="183">
        <f t="shared" si="11"/>
        <v>380000</v>
      </c>
      <c r="BV74" s="184"/>
      <c r="BW74" s="184"/>
      <c r="BX74" s="184"/>
      <c r="BY74" s="184"/>
      <c r="BZ74" s="184"/>
      <c r="CA74" s="184"/>
      <c r="CB74" s="184"/>
      <c r="CC74" s="184"/>
      <c r="CD74" s="184"/>
      <c r="CE74" s="184"/>
      <c r="CF74" s="184"/>
      <c r="CG74" s="184"/>
      <c r="CH74" s="192">
        <v>379999.92</v>
      </c>
      <c r="CI74" s="193"/>
      <c r="CJ74" s="193"/>
      <c r="CK74" s="193"/>
      <c r="CL74" s="193"/>
      <c r="CM74" s="193"/>
      <c r="CN74" s="193"/>
      <c r="CO74" s="193"/>
      <c r="CP74" s="193"/>
      <c r="CQ74" s="193"/>
      <c r="CR74" s="193"/>
      <c r="CS74" s="193"/>
      <c r="CT74" s="193"/>
      <c r="CU74" s="193"/>
      <c r="CV74" s="193"/>
      <c r="CW74" s="194"/>
      <c r="CX74" s="192"/>
      <c r="CY74" s="193"/>
      <c r="CZ74" s="193"/>
      <c r="DA74" s="193"/>
      <c r="DB74" s="193"/>
      <c r="DC74" s="193"/>
      <c r="DD74" s="193"/>
      <c r="DE74" s="193"/>
      <c r="DF74" s="193"/>
      <c r="DG74" s="193"/>
      <c r="DH74" s="193"/>
      <c r="DI74" s="23"/>
      <c r="DJ74" s="24"/>
      <c r="DK74" s="192"/>
      <c r="DL74" s="193"/>
      <c r="DM74" s="193"/>
      <c r="DN74" s="193"/>
      <c r="DO74" s="193"/>
      <c r="DP74" s="193"/>
      <c r="DQ74" s="193"/>
      <c r="DR74" s="193"/>
      <c r="DS74" s="193"/>
      <c r="DT74" s="193"/>
      <c r="DU74" s="193"/>
      <c r="DV74" s="193"/>
      <c r="DW74" s="24"/>
      <c r="DX74" s="184">
        <f t="shared" si="10"/>
        <v>379999.92</v>
      </c>
      <c r="DY74" s="184"/>
      <c r="DZ74" s="184"/>
      <c r="EA74" s="184"/>
      <c r="EB74" s="184"/>
      <c r="EC74" s="184"/>
      <c r="ED74" s="184"/>
      <c r="EE74" s="184"/>
      <c r="EF74" s="184"/>
      <c r="EG74" s="184"/>
      <c r="EH74" s="184"/>
      <c r="EI74" s="184"/>
      <c r="EJ74" s="184"/>
      <c r="EK74" s="192"/>
      <c r="EL74" s="193"/>
      <c r="EM74" s="193"/>
      <c r="EN74" s="193"/>
      <c r="EO74" s="193"/>
      <c r="EP74" s="193"/>
      <c r="EQ74" s="193"/>
      <c r="ER74" s="193"/>
      <c r="ES74" s="193"/>
      <c r="ET74" s="193"/>
      <c r="EU74" s="193"/>
      <c r="EV74" s="193"/>
      <c r="EW74" s="194"/>
      <c r="EX74" s="183">
        <f t="shared" si="2"/>
        <v>0.08000000001629815</v>
      </c>
      <c r="EY74" s="184"/>
      <c r="EZ74" s="184"/>
      <c r="FA74" s="184"/>
      <c r="FB74" s="184"/>
      <c r="FC74" s="184"/>
      <c r="FD74" s="184"/>
      <c r="FE74" s="184"/>
      <c r="FF74" s="184"/>
      <c r="FG74" s="184"/>
      <c r="FH74" s="184"/>
      <c r="FI74" s="184"/>
      <c r="FJ74" s="185"/>
    </row>
    <row r="75" spans="1:166" ht="24.75" customHeight="1" thickBot="1">
      <c r="A75" s="251" t="s">
        <v>225</v>
      </c>
      <c r="B75" s="251"/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  <c r="V75" s="251"/>
      <c r="W75" s="251"/>
      <c r="X75" s="251"/>
      <c r="Y75" s="251"/>
      <c r="Z75" s="251"/>
      <c r="AA75" s="251"/>
      <c r="AB75" s="251"/>
      <c r="AC75" s="251"/>
      <c r="AD75" s="251"/>
      <c r="AE75" s="251"/>
      <c r="AF75" s="22"/>
      <c r="AG75" s="22"/>
      <c r="AH75" s="22"/>
      <c r="AI75" s="22"/>
      <c r="AJ75" s="34"/>
      <c r="AK75" s="131"/>
      <c r="AL75" s="85"/>
      <c r="AM75" s="85"/>
      <c r="AN75" s="85"/>
      <c r="AO75" s="85"/>
      <c r="AP75" s="86"/>
      <c r="AQ75" s="84" t="s">
        <v>226</v>
      </c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6"/>
      <c r="BC75" s="168">
        <f>BC76</f>
        <v>53000</v>
      </c>
      <c r="BD75" s="169"/>
      <c r="BE75" s="169"/>
      <c r="BF75" s="169"/>
      <c r="BG75" s="169"/>
      <c r="BH75" s="169"/>
      <c r="BI75" s="169"/>
      <c r="BJ75" s="169"/>
      <c r="BK75" s="169"/>
      <c r="BL75" s="169"/>
      <c r="BM75" s="169"/>
      <c r="BN75" s="169"/>
      <c r="BO75" s="169"/>
      <c r="BP75" s="169"/>
      <c r="BQ75" s="169"/>
      <c r="BR75" s="169"/>
      <c r="BS75" s="169"/>
      <c r="BT75" s="170"/>
      <c r="BU75" s="183">
        <f t="shared" si="11"/>
        <v>53000</v>
      </c>
      <c r="BV75" s="184"/>
      <c r="BW75" s="184"/>
      <c r="BX75" s="184"/>
      <c r="BY75" s="184"/>
      <c r="BZ75" s="184"/>
      <c r="CA75" s="184"/>
      <c r="CB75" s="184"/>
      <c r="CC75" s="184"/>
      <c r="CD75" s="184"/>
      <c r="CE75" s="184"/>
      <c r="CF75" s="184"/>
      <c r="CG75" s="184"/>
      <c r="CH75" s="168">
        <f>CH76</f>
        <v>53000</v>
      </c>
      <c r="CI75" s="169"/>
      <c r="CJ75" s="169"/>
      <c r="CK75" s="169"/>
      <c r="CL75" s="169"/>
      <c r="CM75" s="169"/>
      <c r="CN75" s="169"/>
      <c r="CO75" s="169"/>
      <c r="CP75" s="169"/>
      <c r="CQ75" s="169"/>
      <c r="CR75" s="169"/>
      <c r="CS75" s="169"/>
      <c r="CT75" s="169"/>
      <c r="CU75" s="169"/>
      <c r="CV75" s="169"/>
      <c r="CW75" s="170"/>
      <c r="CX75" s="168"/>
      <c r="CY75" s="169"/>
      <c r="CZ75" s="169"/>
      <c r="DA75" s="169"/>
      <c r="DB75" s="169"/>
      <c r="DC75" s="169"/>
      <c r="DD75" s="169"/>
      <c r="DE75" s="169"/>
      <c r="DF75" s="169"/>
      <c r="DG75" s="169"/>
      <c r="DH75" s="169"/>
      <c r="DI75" s="19"/>
      <c r="DJ75" s="20"/>
      <c r="DK75" s="168"/>
      <c r="DL75" s="169"/>
      <c r="DM75" s="169"/>
      <c r="DN75" s="169"/>
      <c r="DO75" s="169"/>
      <c r="DP75" s="169"/>
      <c r="DQ75" s="169"/>
      <c r="DR75" s="169"/>
      <c r="DS75" s="169"/>
      <c r="DT75" s="169"/>
      <c r="DU75" s="169"/>
      <c r="DV75" s="169"/>
      <c r="DW75" s="20"/>
      <c r="DX75" s="208">
        <f t="shared" si="10"/>
        <v>53000</v>
      </c>
      <c r="DY75" s="209"/>
      <c r="DZ75" s="209"/>
      <c r="EA75" s="209"/>
      <c r="EB75" s="209"/>
      <c r="EC75" s="209"/>
      <c r="ED75" s="209"/>
      <c r="EE75" s="209"/>
      <c r="EF75" s="209"/>
      <c r="EG75" s="209"/>
      <c r="EH75" s="209"/>
      <c r="EI75" s="209"/>
      <c r="EJ75" s="210"/>
      <c r="EK75" s="168"/>
      <c r="EL75" s="169"/>
      <c r="EM75" s="169"/>
      <c r="EN75" s="169"/>
      <c r="EO75" s="169"/>
      <c r="EP75" s="169"/>
      <c r="EQ75" s="169"/>
      <c r="ER75" s="169"/>
      <c r="ES75" s="169"/>
      <c r="ET75" s="169"/>
      <c r="EU75" s="169"/>
      <c r="EV75" s="169"/>
      <c r="EW75" s="170"/>
      <c r="EX75" s="174">
        <f>BC75-CH75</f>
        <v>0</v>
      </c>
      <c r="EY75" s="175"/>
      <c r="EZ75" s="175"/>
      <c r="FA75" s="175"/>
      <c r="FB75" s="175"/>
      <c r="FC75" s="175"/>
      <c r="FD75" s="175"/>
      <c r="FE75" s="175"/>
      <c r="FF75" s="175"/>
      <c r="FG75" s="175"/>
      <c r="FH75" s="175"/>
      <c r="FI75" s="175"/>
      <c r="FJ75" s="176"/>
    </row>
    <row r="76" spans="1:166" ht="47.25" customHeight="1" thickBot="1">
      <c r="A76" s="250" t="s">
        <v>136</v>
      </c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  <c r="X76" s="250"/>
      <c r="Y76" s="250"/>
      <c r="Z76" s="250"/>
      <c r="AA76" s="250"/>
      <c r="AB76" s="250"/>
      <c r="AC76" s="250"/>
      <c r="AD76" s="250"/>
      <c r="AE76" s="250"/>
      <c r="AF76" s="21"/>
      <c r="AG76" s="21"/>
      <c r="AH76" s="21"/>
      <c r="AI76" s="21"/>
      <c r="AJ76" s="30"/>
      <c r="AK76" s="62"/>
      <c r="AL76" s="63"/>
      <c r="AM76" s="63"/>
      <c r="AN76" s="63"/>
      <c r="AO76" s="63"/>
      <c r="AP76" s="64"/>
      <c r="AQ76" s="65" t="s">
        <v>227</v>
      </c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4"/>
      <c r="BC76" s="192">
        <v>53000</v>
      </c>
      <c r="BD76" s="193"/>
      <c r="BE76" s="193"/>
      <c r="BF76" s="193"/>
      <c r="BG76" s="193"/>
      <c r="BH76" s="193"/>
      <c r="BI76" s="193"/>
      <c r="BJ76" s="193"/>
      <c r="BK76" s="193"/>
      <c r="BL76" s="193"/>
      <c r="BM76" s="193"/>
      <c r="BN76" s="193"/>
      <c r="BO76" s="193"/>
      <c r="BP76" s="193"/>
      <c r="BQ76" s="193"/>
      <c r="BR76" s="193"/>
      <c r="BS76" s="193"/>
      <c r="BT76" s="194"/>
      <c r="BU76" s="183">
        <f t="shared" si="11"/>
        <v>53000</v>
      </c>
      <c r="BV76" s="184"/>
      <c r="BW76" s="184"/>
      <c r="BX76" s="184"/>
      <c r="BY76" s="184"/>
      <c r="BZ76" s="184"/>
      <c r="CA76" s="184"/>
      <c r="CB76" s="184"/>
      <c r="CC76" s="184"/>
      <c r="CD76" s="184"/>
      <c r="CE76" s="184"/>
      <c r="CF76" s="184"/>
      <c r="CG76" s="184"/>
      <c r="CH76" s="192">
        <v>53000</v>
      </c>
      <c r="CI76" s="193"/>
      <c r="CJ76" s="193"/>
      <c r="CK76" s="193"/>
      <c r="CL76" s="193"/>
      <c r="CM76" s="193"/>
      <c r="CN76" s="193"/>
      <c r="CO76" s="193"/>
      <c r="CP76" s="193"/>
      <c r="CQ76" s="193"/>
      <c r="CR76" s="193"/>
      <c r="CS76" s="193"/>
      <c r="CT76" s="193"/>
      <c r="CU76" s="193"/>
      <c r="CV76" s="193"/>
      <c r="CW76" s="194"/>
      <c r="CX76" s="192"/>
      <c r="CY76" s="193"/>
      <c r="CZ76" s="193"/>
      <c r="DA76" s="193"/>
      <c r="DB76" s="193"/>
      <c r="DC76" s="193"/>
      <c r="DD76" s="193"/>
      <c r="DE76" s="193"/>
      <c r="DF76" s="193"/>
      <c r="DG76" s="193"/>
      <c r="DH76" s="193"/>
      <c r="DI76" s="23"/>
      <c r="DJ76" s="24"/>
      <c r="DK76" s="192"/>
      <c r="DL76" s="193"/>
      <c r="DM76" s="193"/>
      <c r="DN76" s="193"/>
      <c r="DO76" s="193"/>
      <c r="DP76" s="193"/>
      <c r="DQ76" s="193"/>
      <c r="DR76" s="193"/>
      <c r="DS76" s="193"/>
      <c r="DT76" s="193"/>
      <c r="DU76" s="193"/>
      <c r="DV76" s="193"/>
      <c r="DW76" s="24"/>
      <c r="DX76" s="184">
        <f t="shared" si="10"/>
        <v>53000</v>
      </c>
      <c r="DY76" s="184"/>
      <c r="DZ76" s="184"/>
      <c r="EA76" s="184"/>
      <c r="EB76" s="184"/>
      <c r="EC76" s="184"/>
      <c r="ED76" s="184"/>
      <c r="EE76" s="184"/>
      <c r="EF76" s="184"/>
      <c r="EG76" s="184"/>
      <c r="EH76" s="184"/>
      <c r="EI76" s="184"/>
      <c r="EJ76" s="184"/>
      <c r="EK76" s="192"/>
      <c r="EL76" s="193"/>
      <c r="EM76" s="193"/>
      <c r="EN76" s="193"/>
      <c r="EO76" s="193"/>
      <c r="EP76" s="193"/>
      <c r="EQ76" s="193"/>
      <c r="ER76" s="193"/>
      <c r="ES76" s="193"/>
      <c r="ET76" s="193"/>
      <c r="EU76" s="193"/>
      <c r="EV76" s="193"/>
      <c r="EW76" s="194"/>
      <c r="EX76" s="183">
        <f t="shared" si="2"/>
        <v>0</v>
      </c>
      <c r="EY76" s="184"/>
      <c r="EZ76" s="184"/>
      <c r="FA76" s="184"/>
      <c r="FB76" s="184"/>
      <c r="FC76" s="184"/>
      <c r="FD76" s="184"/>
      <c r="FE76" s="184"/>
      <c r="FF76" s="184"/>
      <c r="FG76" s="184"/>
      <c r="FH76" s="184"/>
      <c r="FI76" s="184"/>
      <c r="FJ76" s="185"/>
    </row>
    <row r="77" spans="1:166" ht="26.25" customHeight="1" thickBot="1">
      <c r="A77" s="252" t="s">
        <v>164</v>
      </c>
      <c r="B77" s="252"/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  <c r="AE77" s="252"/>
      <c r="AF77" s="22"/>
      <c r="AG77" s="22"/>
      <c r="AH77" s="22"/>
      <c r="AI77" s="22"/>
      <c r="AJ77" s="34"/>
      <c r="AK77" s="131"/>
      <c r="AL77" s="85"/>
      <c r="AM77" s="85"/>
      <c r="AN77" s="85"/>
      <c r="AO77" s="85"/>
      <c r="AP77" s="86"/>
      <c r="AQ77" s="84" t="s">
        <v>131</v>
      </c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6"/>
      <c r="BC77" s="168">
        <f>BC78</f>
        <v>342400</v>
      </c>
      <c r="BD77" s="169"/>
      <c r="BE77" s="169"/>
      <c r="BF77" s="169"/>
      <c r="BG77" s="169"/>
      <c r="BH77" s="169"/>
      <c r="BI77" s="169"/>
      <c r="BJ77" s="169"/>
      <c r="BK77" s="169"/>
      <c r="BL77" s="169"/>
      <c r="BM77" s="169"/>
      <c r="BN77" s="169"/>
      <c r="BO77" s="169"/>
      <c r="BP77" s="169"/>
      <c r="BQ77" s="169"/>
      <c r="BR77" s="169"/>
      <c r="BS77" s="169"/>
      <c r="BT77" s="170"/>
      <c r="BU77" s="183">
        <f t="shared" si="11"/>
        <v>342400</v>
      </c>
      <c r="BV77" s="184"/>
      <c r="BW77" s="184"/>
      <c r="BX77" s="184"/>
      <c r="BY77" s="184"/>
      <c r="BZ77" s="184"/>
      <c r="CA77" s="184"/>
      <c r="CB77" s="184"/>
      <c r="CC77" s="184"/>
      <c r="CD77" s="184"/>
      <c r="CE77" s="184"/>
      <c r="CF77" s="184"/>
      <c r="CG77" s="184"/>
      <c r="CH77" s="168">
        <f>CH78</f>
        <v>157473.72999999998</v>
      </c>
      <c r="CI77" s="169"/>
      <c r="CJ77" s="169"/>
      <c r="CK77" s="169"/>
      <c r="CL77" s="169"/>
      <c r="CM77" s="169"/>
      <c r="CN77" s="169"/>
      <c r="CO77" s="169"/>
      <c r="CP77" s="169"/>
      <c r="CQ77" s="169"/>
      <c r="CR77" s="169"/>
      <c r="CS77" s="169"/>
      <c r="CT77" s="169"/>
      <c r="CU77" s="169"/>
      <c r="CV77" s="169"/>
      <c r="CW77" s="170"/>
      <c r="CX77" s="168"/>
      <c r="CY77" s="169"/>
      <c r="CZ77" s="169"/>
      <c r="DA77" s="169"/>
      <c r="DB77" s="169"/>
      <c r="DC77" s="169"/>
      <c r="DD77" s="169"/>
      <c r="DE77" s="169"/>
      <c r="DF77" s="169"/>
      <c r="DG77" s="169"/>
      <c r="DH77" s="169"/>
      <c r="DI77" s="19"/>
      <c r="DJ77" s="20"/>
      <c r="DK77" s="168"/>
      <c r="DL77" s="169"/>
      <c r="DM77" s="169"/>
      <c r="DN77" s="169"/>
      <c r="DO77" s="169"/>
      <c r="DP77" s="169"/>
      <c r="DQ77" s="169"/>
      <c r="DR77" s="169"/>
      <c r="DS77" s="169"/>
      <c r="DT77" s="169"/>
      <c r="DU77" s="169"/>
      <c r="DV77" s="169"/>
      <c r="DW77" s="20"/>
      <c r="DX77" s="181">
        <f t="shared" si="10"/>
        <v>157473.72999999998</v>
      </c>
      <c r="DY77" s="181"/>
      <c r="DZ77" s="181"/>
      <c r="EA77" s="181"/>
      <c r="EB77" s="181"/>
      <c r="EC77" s="181"/>
      <c r="ED77" s="181"/>
      <c r="EE77" s="181"/>
      <c r="EF77" s="181"/>
      <c r="EG77" s="181"/>
      <c r="EH77" s="181"/>
      <c r="EI77" s="181"/>
      <c r="EJ77" s="181"/>
      <c r="EK77" s="168"/>
      <c r="EL77" s="169"/>
      <c r="EM77" s="169"/>
      <c r="EN77" s="169"/>
      <c r="EO77" s="169"/>
      <c r="EP77" s="169"/>
      <c r="EQ77" s="169"/>
      <c r="ER77" s="169"/>
      <c r="ES77" s="169"/>
      <c r="ET77" s="169"/>
      <c r="EU77" s="169"/>
      <c r="EV77" s="169"/>
      <c r="EW77" s="170"/>
      <c r="EX77" s="180">
        <f t="shared" si="2"/>
        <v>184926.27000000002</v>
      </c>
      <c r="EY77" s="181"/>
      <c r="EZ77" s="181"/>
      <c r="FA77" s="181"/>
      <c r="FB77" s="181"/>
      <c r="FC77" s="181"/>
      <c r="FD77" s="181"/>
      <c r="FE77" s="181"/>
      <c r="FF77" s="181"/>
      <c r="FG77" s="181"/>
      <c r="FH77" s="181"/>
      <c r="FI77" s="181"/>
      <c r="FJ77" s="182"/>
    </row>
    <row r="78" spans="1:166" ht="26.25" customHeight="1" thickBot="1">
      <c r="A78" s="252" t="s">
        <v>165</v>
      </c>
      <c r="B78" s="252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S78" s="252"/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  <c r="AE78" s="252"/>
      <c r="AF78" s="22"/>
      <c r="AG78" s="22"/>
      <c r="AH78" s="22"/>
      <c r="AI78" s="22"/>
      <c r="AJ78" s="34"/>
      <c r="AK78" s="131"/>
      <c r="AL78" s="85"/>
      <c r="AM78" s="85"/>
      <c r="AN78" s="85"/>
      <c r="AO78" s="85"/>
      <c r="AP78" s="86"/>
      <c r="AQ78" s="84" t="s">
        <v>166</v>
      </c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6"/>
      <c r="BC78" s="168">
        <f>BC79</f>
        <v>342400</v>
      </c>
      <c r="BD78" s="169"/>
      <c r="BE78" s="169"/>
      <c r="BF78" s="169"/>
      <c r="BG78" s="169"/>
      <c r="BH78" s="169"/>
      <c r="BI78" s="169"/>
      <c r="BJ78" s="169"/>
      <c r="BK78" s="169"/>
      <c r="BL78" s="169"/>
      <c r="BM78" s="169"/>
      <c r="BN78" s="169"/>
      <c r="BO78" s="169"/>
      <c r="BP78" s="169"/>
      <c r="BQ78" s="169"/>
      <c r="BR78" s="169"/>
      <c r="BS78" s="169"/>
      <c r="BT78" s="170"/>
      <c r="BU78" s="183">
        <f t="shared" si="11"/>
        <v>342400</v>
      </c>
      <c r="BV78" s="184"/>
      <c r="BW78" s="184"/>
      <c r="BX78" s="184"/>
      <c r="BY78" s="184"/>
      <c r="BZ78" s="184"/>
      <c r="CA78" s="184"/>
      <c r="CB78" s="184"/>
      <c r="CC78" s="184"/>
      <c r="CD78" s="184"/>
      <c r="CE78" s="184"/>
      <c r="CF78" s="184"/>
      <c r="CG78" s="184"/>
      <c r="CH78" s="168">
        <f>CH79</f>
        <v>157473.72999999998</v>
      </c>
      <c r="CI78" s="169"/>
      <c r="CJ78" s="169"/>
      <c r="CK78" s="169"/>
      <c r="CL78" s="169"/>
      <c r="CM78" s="169"/>
      <c r="CN78" s="169"/>
      <c r="CO78" s="169"/>
      <c r="CP78" s="169"/>
      <c r="CQ78" s="169"/>
      <c r="CR78" s="169"/>
      <c r="CS78" s="169"/>
      <c r="CT78" s="169"/>
      <c r="CU78" s="169"/>
      <c r="CV78" s="169"/>
      <c r="CW78" s="170"/>
      <c r="CX78" s="168"/>
      <c r="CY78" s="169"/>
      <c r="CZ78" s="169"/>
      <c r="DA78" s="169"/>
      <c r="DB78" s="169"/>
      <c r="DC78" s="169"/>
      <c r="DD78" s="169"/>
      <c r="DE78" s="169"/>
      <c r="DF78" s="169"/>
      <c r="DG78" s="169"/>
      <c r="DH78" s="169"/>
      <c r="DI78" s="19"/>
      <c r="DJ78" s="20"/>
      <c r="DK78" s="168"/>
      <c r="DL78" s="169"/>
      <c r="DM78" s="169"/>
      <c r="DN78" s="169"/>
      <c r="DO78" s="169"/>
      <c r="DP78" s="169"/>
      <c r="DQ78" s="169"/>
      <c r="DR78" s="169"/>
      <c r="DS78" s="169"/>
      <c r="DT78" s="169"/>
      <c r="DU78" s="169"/>
      <c r="DV78" s="169"/>
      <c r="DW78" s="20"/>
      <c r="DX78" s="181">
        <f t="shared" si="10"/>
        <v>157473.72999999998</v>
      </c>
      <c r="DY78" s="181"/>
      <c r="DZ78" s="181"/>
      <c r="EA78" s="181"/>
      <c r="EB78" s="181"/>
      <c r="EC78" s="181"/>
      <c r="ED78" s="181"/>
      <c r="EE78" s="181"/>
      <c r="EF78" s="181"/>
      <c r="EG78" s="181"/>
      <c r="EH78" s="181"/>
      <c r="EI78" s="181"/>
      <c r="EJ78" s="181"/>
      <c r="EK78" s="168"/>
      <c r="EL78" s="169"/>
      <c r="EM78" s="169"/>
      <c r="EN78" s="169"/>
      <c r="EO78" s="169"/>
      <c r="EP78" s="169"/>
      <c r="EQ78" s="169"/>
      <c r="ER78" s="169"/>
      <c r="ES78" s="169"/>
      <c r="ET78" s="169"/>
      <c r="EU78" s="169"/>
      <c r="EV78" s="169"/>
      <c r="EW78" s="170"/>
      <c r="EX78" s="180">
        <f t="shared" si="2"/>
        <v>184926.27000000002</v>
      </c>
      <c r="EY78" s="181"/>
      <c r="EZ78" s="181"/>
      <c r="FA78" s="181"/>
      <c r="FB78" s="181"/>
      <c r="FC78" s="181"/>
      <c r="FD78" s="181"/>
      <c r="FE78" s="181"/>
      <c r="FF78" s="181"/>
      <c r="FG78" s="181"/>
      <c r="FH78" s="181"/>
      <c r="FI78" s="181"/>
      <c r="FJ78" s="182"/>
    </row>
    <row r="79" spans="1:166" ht="83.25" customHeight="1" thickBot="1">
      <c r="A79" s="252" t="s">
        <v>228</v>
      </c>
      <c r="B79" s="252"/>
      <c r="C79" s="252"/>
      <c r="D79" s="252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  <c r="R79" s="252"/>
      <c r="S79" s="252"/>
      <c r="T79" s="252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252"/>
      <c r="AF79" s="22"/>
      <c r="AG79" s="22"/>
      <c r="AH79" s="22"/>
      <c r="AI79" s="22"/>
      <c r="AJ79" s="34"/>
      <c r="AK79" s="131"/>
      <c r="AL79" s="85"/>
      <c r="AM79" s="85"/>
      <c r="AN79" s="85"/>
      <c r="AO79" s="85"/>
      <c r="AP79" s="86"/>
      <c r="AQ79" s="84" t="s">
        <v>229</v>
      </c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6"/>
      <c r="BC79" s="168">
        <f>BC80+BC84</f>
        <v>342400</v>
      </c>
      <c r="BD79" s="169"/>
      <c r="BE79" s="169"/>
      <c r="BF79" s="169"/>
      <c r="BG79" s="169"/>
      <c r="BH79" s="169"/>
      <c r="BI79" s="169"/>
      <c r="BJ79" s="169"/>
      <c r="BK79" s="169"/>
      <c r="BL79" s="169"/>
      <c r="BM79" s="169"/>
      <c r="BN79" s="169"/>
      <c r="BO79" s="169"/>
      <c r="BP79" s="169"/>
      <c r="BQ79" s="169"/>
      <c r="BR79" s="169"/>
      <c r="BS79" s="169"/>
      <c r="BT79" s="170"/>
      <c r="BU79" s="183">
        <f t="shared" si="11"/>
        <v>342400</v>
      </c>
      <c r="BV79" s="184"/>
      <c r="BW79" s="184"/>
      <c r="BX79" s="184"/>
      <c r="BY79" s="184"/>
      <c r="BZ79" s="184"/>
      <c r="CA79" s="184"/>
      <c r="CB79" s="184"/>
      <c r="CC79" s="184"/>
      <c r="CD79" s="184"/>
      <c r="CE79" s="184"/>
      <c r="CF79" s="184"/>
      <c r="CG79" s="184"/>
      <c r="CH79" s="168">
        <f>CH80+CH84</f>
        <v>157473.72999999998</v>
      </c>
      <c r="CI79" s="169"/>
      <c r="CJ79" s="169"/>
      <c r="CK79" s="169"/>
      <c r="CL79" s="169"/>
      <c r="CM79" s="169"/>
      <c r="CN79" s="169"/>
      <c r="CO79" s="169"/>
      <c r="CP79" s="169"/>
      <c r="CQ79" s="169"/>
      <c r="CR79" s="169"/>
      <c r="CS79" s="169"/>
      <c r="CT79" s="169"/>
      <c r="CU79" s="169"/>
      <c r="CV79" s="169"/>
      <c r="CW79" s="170"/>
      <c r="CX79" s="168"/>
      <c r="CY79" s="169"/>
      <c r="CZ79" s="169"/>
      <c r="DA79" s="169"/>
      <c r="DB79" s="169"/>
      <c r="DC79" s="169"/>
      <c r="DD79" s="169"/>
      <c r="DE79" s="169"/>
      <c r="DF79" s="169"/>
      <c r="DG79" s="169"/>
      <c r="DH79" s="169"/>
      <c r="DI79" s="19"/>
      <c r="DJ79" s="20"/>
      <c r="DK79" s="168"/>
      <c r="DL79" s="169"/>
      <c r="DM79" s="169"/>
      <c r="DN79" s="169"/>
      <c r="DO79" s="169"/>
      <c r="DP79" s="169"/>
      <c r="DQ79" s="169"/>
      <c r="DR79" s="169"/>
      <c r="DS79" s="169"/>
      <c r="DT79" s="169"/>
      <c r="DU79" s="169"/>
      <c r="DV79" s="169"/>
      <c r="DW79" s="20"/>
      <c r="DX79" s="181">
        <f t="shared" si="10"/>
        <v>157473.72999999998</v>
      </c>
      <c r="DY79" s="181"/>
      <c r="DZ79" s="181"/>
      <c r="EA79" s="181"/>
      <c r="EB79" s="181"/>
      <c r="EC79" s="181"/>
      <c r="ED79" s="181"/>
      <c r="EE79" s="181"/>
      <c r="EF79" s="181"/>
      <c r="EG79" s="181"/>
      <c r="EH79" s="181"/>
      <c r="EI79" s="181"/>
      <c r="EJ79" s="181"/>
      <c r="EK79" s="168"/>
      <c r="EL79" s="169"/>
      <c r="EM79" s="169"/>
      <c r="EN79" s="169"/>
      <c r="EO79" s="169"/>
      <c r="EP79" s="169"/>
      <c r="EQ79" s="169"/>
      <c r="ER79" s="169"/>
      <c r="ES79" s="169"/>
      <c r="ET79" s="169"/>
      <c r="EU79" s="169"/>
      <c r="EV79" s="169"/>
      <c r="EW79" s="170"/>
      <c r="EX79" s="180">
        <f t="shared" si="2"/>
        <v>184926.27000000002</v>
      </c>
      <c r="EY79" s="181"/>
      <c r="EZ79" s="181"/>
      <c r="FA79" s="181"/>
      <c r="FB79" s="181"/>
      <c r="FC79" s="181"/>
      <c r="FD79" s="181"/>
      <c r="FE79" s="181"/>
      <c r="FF79" s="181"/>
      <c r="FG79" s="181"/>
      <c r="FH79" s="181"/>
      <c r="FI79" s="181"/>
      <c r="FJ79" s="182"/>
    </row>
    <row r="80" spans="1:166" ht="55.5" customHeight="1" thickBot="1">
      <c r="A80" s="252" t="s">
        <v>230</v>
      </c>
      <c r="B80" s="252"/>
      <c r="C80" s="252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/>
      <c r="V80" s="252"/>
      <c r="W80" s="252"/>
      <c r="X80" s="252"/>
      <c r="Y80" s="252"/>
      <c r="Z80" s="252"/>
      <c r="AA80" s="252"/>
      <c r="AB80" s="252"/>
      <c r="AC80" s="252"/>
      <c r="AD80" s="252"/>
      <c r="AE80" s="252"/>
      <c r="AF80" s="22"/>
      <c r="AG80" s="22"/>
      <c r="AH80" s="22"/>
      <c r="AI80" s="22"/>
      <c r="AJ80" s="34"/>
      <c r="AK80" s="131"/>
      <c r="AL80" s="85"/>
      <c r="AM80" s="85"/>
      <c r="AN80" s="85"/>
      <c r="AO80" s="85"/>
      <c r="AP80" s="86"/>
      <c r="AQ80" s="84" t="s">
        <v>232</v>
      </c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6"/>
      <c r="BC80" s="168">
        <f>BC81+BC82+BC83</f>
        <v>161500</v>
      </c>
      <c r="BD80" s="169"/>
      <c r="BE80" s="169"/>
      <c r="BF80" s="169"/>
      <c r="BG80" s="169"/>
      <c r="BH80" s="169"/>
      <c r="BI80" s="169"/>
      <c r="BJ80" s="169"/>
      <c r="BK80" s="169"/>
      <c r="BL80" s="169"/>
      <c r="BM80" s="169"/>
      <c r="BN80" s="169"/>
      <c r="BO80" s="169"/>
      <c r="BP80" s="169"/>
      <c r="BQ80" s="169"/>
      <c r="BR80" s="169"/>
      <c r="BS80" s="169"/>
      <c r="BT80" s="170"/>
      <c r="BU80" s="183">
        <f t="shared" si="11"/>
        <v>161500</v>
      </c>
      <c r="BV80" s="184"/>
      <c r="BW80" s="184"/>
      <c r="BX80" s="184"/>
      <c r="BY80" s="184"/>
      <c r="BZ80" s="184"/>
      <c r="CA80" s="184"/>
      <c r="CB80" s="184"/>
      <c r="CC80" s="184"/>
      <c r="CD80" s="184"/>
      <c r="CE80" s="184"/>
      <c r="CF80" s="184"/>
      <c r="CG80" s="184"/>
      <c r="CH80" s="168">
        <f>CH81+CH82+CH83</f>
        <v>94941.62</v>
      </c>
      <c r="CI80" s="169"/>
      <c r="CJ80" s="169"/>
      <c r="CK80" s="169"/>
      <c r="CL80" s="169"/>
      <c r="CM80" s="169"/>
      <c r="CN80" s="169"/>
      <c r="CO80" s="169"/>
      <c r="CP80" s="169"/>
      <c r="CQ80" s="169"/>
      <c r="CR80" s="169"/>
      <c r="CS80" s="169"/>
      <c r="CT80" s="169"/>
      <c r="CU80" s="169"/>
      <c r="CV80" s="169"/>
      <c r="CW80" s="170"/>
      <c r="CX80" s="168"/>
      <c r="CY80" s="169"/>
      <c r="CZ80" s="169"/>
      <c r="DA80" s="169"/>
      <c r="DB80" s="169"/>
      <c r="DC80" s="169"/>
      <c r="DD80" s="169"/>
      <c r="DE80" s="169"/>
      <c r="DF80" s="169"/>
      <c r="DG80" s="169"/>
      <c r="DH80" s="169"/>
      <c r="DI80" s="19"/>
      <c r="DJ80" s="20"/>
      <c r="DK80" s="168"/>
      <c r="DL80" s="169"/>
      <c r="DM80" s="169"/>
      <c r="DN80" s="169"/>
      <c r="DO80" s="169"/>
      <c r="DP80" s="169"/>
      <c r="DQ80" s="169"/>
      <c r="DR80" s="169"/>
      <c r="DS80" s="169"/>
      <c r="DT80" s="169"/>
      <c r="DU80" s="169"/>
      <c r="DV80" s="169"/>
      <c r="DW80" s="20"/>
      <c r="DX80" s="181">
        <f t="shared" si="10"/>
        <v>94941.62</v>
      </c>
      <c r="DY80" s="181"/>
      <c r="DZ80" s="181"/>
      <c r="EA80" s="181"/>
      <c r="EB80" s="181"/>
      <c r="EC80" s="181"/>
      <c r="ED80" s="181"/>
      <c r="EE80" s="181"/>
      <c r="EF80" s="181"/>
      <c r="EG80" s="181"/>
      <c r="EH80" s="181"/>
      <c r="EI80" s="181"/>
      <c r="EJ80" s="181"/>
      <c r="EK80" s="168"/>
      <c r="EL80" s="169"/>
      <c r="EM80" s="169"/>
      <c r="EN80" s="169"/>
      <c r="EO80" s="169"/>
      <c r="EP80" s="169"/>
      <c r="EQ80" s="169"/>
      <c r="ER80" s="169"/>
      <c r="ES80" s="169"/>
      <c r="ET80" s="169"/>
      <c r="EU80" s="169"/>
      <c r="EV80" s="169"/>
      <c r="EW80" s="170"/>
      <c r="EX80" s="180">
        <f t="shared" si="2"/>
        <v>66558.38</v>
      </c>
      <c r="EY80" s="181"/>
      <c r="EZ80" s="181"/>
      <c r="FA80" s="181"/>
      <c r="FB80" s="181"/>
      <c r="FC80" s="181"/>
      <c r="FD80" s="181"/>
      <c r="FE80" s="181"/>
      <c r="FF80" s="181"/>
      <c r="FG80" s="181"/>
      <c r="FH80" s="181"/>
      <c r="FI80" s="181"/>
      <c r="FJ80" s="182"/>
    </row>
    <row r="81" spans="1:166" ht="69.75" customHeight="1" thickBot="1">
      <c r="A81" s="250" t="s">
        <v>233</v>
      </c>
      <c r="B81" s="250"/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250"/>
      <c r="Y81" s="250"/>
      <c r="Z81" s="250"/>
      <c r="AA81" s="250"/>
      <c r="AB81" s="250"/>
      <c r="AC81" s="250"/>
      <c r="AD81" s="250"/>
      <c r="AE81" s="250"/>
      <c r="AF81" s="21"/>
      <c r="AG81" s="21"/>
      <c r="AH81" s="21"/>
      <c r="AI81" s="21"/>
      <c r="AJ81" s="30"/>
      <c r="AK81" s="62"/>
      <c r="AL81" s="63"/>
      <c r="AM81" s="63"/>
      <c r="AN81" s="63"/>
      <c r="AO81" s="63"/>
      <c r="AP81" s="64"/>
      <c r="AQ81" s="65" t="s">
        <v>231</v>
      </c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4"/>
      <c r="BC81" s="192">
        <v>10000</v>
      </c>
      <c r="BD81" s="193"/>
      <c r="BE81" s="193"/>
      <c r="BF81" s="193"/>
      <c r="BG81" s="193"/>
      <c r="BH81" s="193"/>
      <c r="BI81" s="193"/>
      <c r="BJ81" s="193"/>
      <c r="BK81" s="193"/>
      <c r="BL81" s="193"/>
      <c r="BM81" s="193"/>
      <c r="BN81" s="193"/>
      <c r="BO81" s="193"/>
      <c r="BP81" s="193"/>
      <c r="BQ81" s="193"/>
      <c r="BR81" s="193"/>
      <c r="BS81" s="193"/>
      <c r="BT81" s="194"/>
      <c r="BU81" s="183">
        <f t="shared" si="11"/>
        <v>10000</v>
      </c>
      <c r="BV81" s="184"/>
      <c r="BW81" s="184"/>
      <c r="BX81" s="184"/>
      <c r="BY81" s="184"/>
      <c r="BZ81" s="184"/>
      <c r="CA81" s="184"/>
      <c r="CB81" s="184"/>
      <c r="CC81" s="184"/>
      <c r="CD81" s="184"/>
      <c r="CE81" s="184"/>
      <c r="CF81" s="184"/>
      <c r="CG81" s="184"/>
      <c r="CH81" s="192">
        <v>6816.62</v>
      </c>
      <c r="CI81" s="193"/>
      <c r="CJ81" s="193"/>
      <c r="CK81" s="193"/>
      <c r="CL81" s="193"/>
      <c r="CM81" s="193"/>
      <c r="CN81" s="193"/>
      <c r="CO81" s="193"/>
      <c r="CP81" s="193"/>
      <c r="CQ81" s="193"/>
      <c r="CR81" s="193"/>
      <c r="CS81" s="193"/>
      <c r="CT81" s="193"/>
      <c r="CU81" s="193"/>
      <c r="CV81" s="193"/>
      <c r="CW81" s="194"/>
      <c r="CX81" s="192"/>
      <c r="CY81" s="193"/>
      <c r="CZ81" s="193"/>
      <c r="DA81" s="193"/>
      <c r="DB81" s="193"/>
      <c r="DC81" s="193"/>
      <c r="DD81" s="193"/>
      <c r="DE81" s="193"/>
      <c r="DF81" s="193"/>
      <c r="DG81" s="193"/>
      <c r="DH81" s="193"/>
      <c r="DI81" s="23"/>
      <c r="DJ81" s="24"/>
      <c r="DK81" s="192"/>
      <c r="DL81" s="193"/>
      <c r="DM81" s="193"/>
      <c r="DN81" s="193"/>
      <c r="DO81" s="193"/>
      <c r="DP81" s="193"/>
      <c r="DQ81" s="193"/>
      <c r="DR81" s="193"/>
      <c r="DS81" s="193"/>
      <c r="DT81" s="193"/>
      <c r="DU81" s="193"/>
      <c r="DV81" s="193"/>
      <c r="DW81" s="24"/>
      <c r="DX81" s="184">
        <f t="shared" si="10"/>
        <v>6816.62</v>
      </c>
      <c r="DY81" s="184"/>
      <c r="DZ81" s="184"/>
      <c r="EA81" s="184"/>
      <c r="EB81" s="184"/>
      <c r="EC81" s="184"/>
      <c r="ED81" s="184"/>
      <c r="EE81" s="184"/>
      <c r="EF81" s="184"/>
      <c r="EG81" s="184"/>
      <c r="EH81" s="184"/>
      <c r="EI81" s="184"/>
      <c r="EJ81" s="184"/>
      <c r="EK81" s="192"/>
      <c r="EL81" s="193"/>
      <c r="EM81" s="193"/>
      <c r="EN81" s="193"/>
      <c r="EO81" s="193"/>
      <c r="EP81" s="193"/>
      <c r="EQ81" s="193"/>
      <c r="ER81" s="193"/>
      <c r="ES81" s="193"/>
      <c r="ET81" s="193"/>
      <c r="EU81" s="193"/>
      <c r="EV81" s="193"/>
      <c r="EW81" s="194"/>
      <c r="EX81" s="183">
        <f>BC81-CH81</f>
        <v>3183.38</v>
      </c>
      <c r="EY81" s="184"/>
      <c r="EZ81" s="184"/>
      <c r="FA81" s="184"/>
      <c r="FB81" s="184"/>
      <c r="FC81" s="184"/>
      <c r="FD81" s="184"/>
      <c r="FE81" s="184"/>
      <c r="FF81" s="184"/>
      <c r="FG81" s="184"/>
      <c r="FH81" s="184"/>
      <c r="FI81" s="184"/>
      <c r="FJ81" s="185"/>
    </row>
    <row r="82" spans="1:166" ht="69" customHeight="1" thickBot="1">
      <c r="A82" s="250" t="s">
        <v>234</v>
      </c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  <c r="X82" s="250"/>
      <c r="Y82" s="250"/>
      <c r="Z82" s="250"/>
      <c r="AA82" s="250"/>
      <c r="AB82" s="250"/>
      <c r="AC82" s="250"/>
      <c r="AD82" s="250"/>
      <c r="AE82" s="250"/>
      <c r="AF82" s="21"/>
      <c r="AG82" s="21"/>
      <c r="AH82" s="21"/>
      <c r="AI82" s="21"/>
      <c r="AJ82" s="30"/>
      <c r="AK82" s="62"/>
      <c r="AL82" s="63"/>
      <c r="AM82" s="63"/>
      <c r="AN82" s="63"/>
      <c r="AO82" s="63"/>
      <c r="AP82" s="64"/>
      <c r="AQ82" s="65" t="s">
        <v>236</v>
      </c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4"/>
      <c r="BC82" s="192">
        <v>12700</v>
      </c>
      <c r="BD82" s="193"/>
      <c r="BE82" s="193"/>
      <c r="BF82" s="193"/>
      <c r="BG82" s="193"/>
      <c r="BH82" s="193"/>
      <c r="BI82" s="193"/>
      <c r="BJ82" s="193"/>
      <c r="BK82" s="193"/>
      <c r="BL82" s="193"/>
      <c r="BM82" s="193"/>
      <c r="BN82" s="193"/>
      <c r="BO82" s="193"/>
      <c r="BP82" s="193"/>
      <c r="BQ82" s="193"/>
      <c r="BR82" s="193"/>
      <c r="BS82" s="193"/>
      <c r="BT82" s="194"/>
      <c r="BU82" s="183">
        <f t="shared" si="11"/>
        <v>12700</v>
      </c>
      <c r="BV82" s="184"/>
      <c r="BW82" s="184"/>
      <c r="BX82" s="184"/>
      <c r="BY82" s="184"/>
      <c r="BZ82" s="184"/>
      <c r="CA82" s="184"/>
      <c r="CB82" s="184"/>
      <c r="CC82" s="184"/>
      <c r="CD82" s="184"/>
      <c r="CE82" s="184"/>
      <c r="CF82" s="184"/>
      <c r="CG82" s="184"/>
      <c r="CH82" s="192">
        <v>12700</v>
      </c>
      <c r="CI82" s="193"/>
      <c r="CJ82" s="193"/>
      <c r="CK82" s="193"/>
      <c r="CL82" s="193"/>
      <c r="CM82" s="193"/>
      <c r="CN82" s="193"/>
      <c r="CO82" s="193"/>
      <c r="CP82" s="193"/>
      <c r="CQ82" s="193"/>
      <c r="CR82" s="193"/>
      <c r="CS82" s="193"/>
      <c r="CT82" s="193"/>
      <c r="CU82" s="193"/>
      <c r="CV82" s="193"/>
      <c r="CW82" s="194"/>
      <c r="CX82" s="192"/>
      <c r="CY82" s="193"/>
      <c r="CZ82" s="193"/>
      <c r="DA82" s="193"/>
      <c r="DB82" s="193"/>
      <c r="DC82" s="193"/>
      <c r="DD82" s="193"/>
      <c r="DE82" s="193"/>
      <c r="DF82" s="193"/>
      <c r="DG82" s="193"/>
      <c r="DH82" s="193"/>
      <c r="DI82" s="23"/>
      <c r="DJ82" s="24"/>
      <c r="DK82" s="192"/>
      <c r="DL82" s="193"/>
      <c r="DM82" s="193"/>
      <c r="DN82" s="193"/>
      <c r="DO82" s="193"/>
      <c r="DP82" s="193"/>
      <c r="DQ82" s="193"/>
      <c r="DR82" s="193"/>
      <c r="DS82" s="193"/>
      <c r="DT82" s="193"/>
      <c r="DU82" s="193"/>
      <c r="DV82" s="193"/>
      <c r="DW82" s="24"/>
      <c r="DX82" s="184">
        <f t="shared" si="10"/>
        <v>12700</v>
      </c>
      <c r="DY82" s="184"/>
      <c r="DZ82" s="184"/>
      <c r="EA82" s="184"/>
      <c r="EB82" s="184"/>
      <c r="EC82" s="184"/>
      <c r="ED82" s="184"/>
      <c r="EE82" s="184"/>
      <c r="EF82" s="184"/>
      <c r="EG82" s="184"/>
      <c r="EH82" s="184"/>
      <c r="EI82" s="184"/>
      <c r="EJ82" s="184"/>
      <c r="EK82" s="192"/>
      <c r="EL82" s="193"/>
      <c r="EM82" s="193"/>
      <c r="EN82" s="193"/>
      <c r="EO82" s="193"/>
      <c r="EP82" s="193"/>
      <c r="EQ82" s="193"/>
      <c r="ER82" s="193"/>
      <c r="ES82" s="193"/>
      <c r="ET82" s="193"/>
      <c r="EU82" s="193"/>
      <c r="EV82" s="193"/>
      <c r="EW82" s="194"/>
      <c r="EX82" s="183">
        <f>BC82-CH82</f>
        <v>0</v>
      </c>
      <c r="EY82" s="184"/>
      <c r="EZ82" s="184"/>
      <c r="FA82" s="184"/>
      <c r="FB82" s="184"/>
      <c r="FC82" s="184"/>
      <c r="FD82" s="184"/>
      <c r="FE82" s="184"/>
      <c r="FF82" s="184"/>
      <c r="FG82" s="184"/>
      <c r="FH82" s="184"/>
      <c r="FI82" s="184"/>
      <c r="FJ82" s="185"/>
    </row>
    <row r="83" spans="1:166" ht="70.5" customHeight="1" thickBot="1">
      <c r="A83" s="250" t="s">
        <v>235</v>
      </c>
      <c r="B83" s="250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/>
      <c r="T83" s="250"/>
      <c r="U83" s="250"/>
      <c r="V83" s="250"/>
      <c r="W83" s="250"/>
      <c r="X83" s="250"/>
      <c r="Y83" s="250"/>
      <c r="Z83" s="250"/>
      <c r="AA83" s="250"/>
      <c r="AB83" s="250"/>
      <c r="AC83" s="250"/>
      <c r="AD83" s="250"/>
      <c r="AE83" s="250"/>
      <c r="AF83" s="21"/>
      <c r="AG83" s="21"/>
      <c r="AH83" s="21"/>
      <c r="AI83" s="21"/>
      <c r="AJ83" s="30"/>
      <c r="AK83" s="62"/>
      <c r="AL83" s="63"/>
      <c r="AM83" s="63"/>
      <c r="AN83" s="63"/>
      <c r="AO83" s="63"/>
      <c r="AP83" s="64"/>
      <c r="AQ83" s="65" t="s">
        <v>237</v>
      </c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4"/>
      <c r="BC83" s="192">
        <v>138800</v>
      </c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3"/>
      <c r="BT83" s="194"/>
      <c r="BU83" s="183">
        <f t="shared" si="11"/>
        <v>138800</v>
      </c>
      <c r="BV83" s="184"/>
      <c r="BW83" s="184"/>
      <c r="BX83" s="184"/>
      <c r="BY83" s="184"/>
      <c r="BZ83" s="184"/>
      <c r="CA83" s="184"/>
      <c r="CB83" s="184"/>
      <c r="CC83" s="184"/>
      <c r="CD83" s="184"/>
      <c r="CE83" s="184"/>
      <c r="CF83" s="184"/>
      <c r="CG83" s="184"/>
      <c r="CH83" s="192">
        <v>75425</v>
      </c>
      <c r="CI83" s="193"/>
      <c r="CJ83" s="193"/>
      <c r="CK83" s="193"/>
      <c r="CL83" s="193"/>
      <c r="CM83" s="193"/>
      <c r="CN83" s="193"/>
      <c r="CO83" s="193"/>
      <c r="CP83" s="193"/>
      <c r="CQ83" s="193"/>
      <c r="CR83" s="193"/>
      <c r="CS83" s="193"/>
      <c r="CT83" s="193"/>
      <c r="CU83" s="193"/>
      <c r="CV83" s="193"/>
      <c r="CW83" s="194"/>
      <c r="CX83" s="192"/>
      <c r="CY83" s="193"/>
      <c r="CZ83" s="193"/>
      <c r="DA83" s="193"/>
      <c r="DB83" s="193"/>
      <c r="DC83" s="193"/>
      <c r="DD83" s="193"/>
      <c r="DE83" s="193"/>
      <c r="DF83" s="193"/>
      <c r="DG83" s="193"/>
      <c r="DH83" s="193"/>
      <c r="DI83" s="23"/>
      <c r="DJ83" s="24"/>
      <c r="DK83" s="192"/>
      <c r="DL83" s="193"/>
      <c r="DM83" s="193"/>
      <c r="DN83" s="193"/>
      <c r="DO83" s="193"/>
      <c r="DP83" s="193"/>
      <c r="DQ83" s="193"/>
      <c r="DR83" s="193"/>
      <c r="DS83" s="193"/>
      <c r="DT83" s="193"/>
      <c r="DU83" s="193"/>
      <c r="DV83" s="193"/>
      <c r="DW83" s="24"/>
      <c r="DX83" s="189">
        <f t="shared" si="10"/>
        <v>75425</v>
      </c>
      <c r="DY83" s="190"/>
      <c r="DZ83" s="190"/>
      <c r="EA83" s="190"/>
      <c r="EB83" s="190"/>
      <c r="EC83" s="190"/>
      <c r="ED83" s="190"/>
      <c r="EE83" s="190"/>
      <c r="EF83" s="190"/>
      <c r="EG83" s="190"/>
      <c r="EH83" s="190"/>
      <c r="EI83" s="190"/>
      <c r="EJ83" s="191"/>
      <c r="EK83" s="192"/>
      <c r="EL83" s="193"/>
      <c r="EM83" s="193"/>
      <c r="EN83" s="193"/>
      <c r="EO83" s="193"/>
      <c r="EP83" s="193"/>
      <c r="EQ83" s="193"/>
      <c r="ER83" s="193"/>
      <c r="ES83" s="193"/>
      <c r="ET83" s="193"/>
      <c r="EU83" s="193"/>
      <c r="EV83" s="193"/>
      <c r="EW83" s="194"/>
      <c r="EX83" s="183">
        <f>BC83-CH83</f>
        <v>63375</v>
      </c>
      <c r="EY83" s="184"/>
      <c r="EZ83" s="184"/>
      <c r="FA83" s="184"/>
      <c r="FB83" s="184"/>
      <c r="FC83" s="184"/>
      <c r="FD83" s="184"/>
      <c r="FE83" s="184"/>
      <c r="FF83" s="184"/>
      <c r="FG83" s="184"/>
      <c r="FH83" s="184"/>
      <c r="FI83" s="184"/>
      <c r="FJ83" s="185"/>
    </row>
    <row r="84" spans="1:166" ht="44.25" customHeight="1" thickBot="1">
      <c r="A84" s="198" t="s">
        <v>238</v>
      </c>
      <c r="B84" s="198"/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21"/>
      <c r="AG84" s="21"/>
      <c r="AH84" s="21"/>
      <c r="AI84" s="21"/>
      <c r="AJ84" s="30"/>
      <c r="AK84" s="62"/>
      <c r="AL84" s="63"/>
      <c r="AM84" s="63"/>
      <c r="AN84" s="63"/>
      <c r="AO84" s="63"/>
      <c r="AP84" s="64"/>
      <c r="AQ84" s="84" t="s">
        <v>239</v>
      </c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6"/>
      <c r="BC84" s="168">
        <f>BC85</f>
        <v>180900</v>
      </c>
      <c r="BD84" s="169"/>
      <c r="BE84" s="169"/>
      <c r="BF84" s="169"/>
      <c r="BG84" s="169"/>
      <c r="BH84" s="169"/>
      <c r="BI84" s="169"/>
      <c r="BJ84" s="169"/>
      <c r="BK84" s="169"/>
      <c r="BL84" s="169"/>
      <c r="BM84" s="169"/>
      <c r="BN84" s="169"/>
      <c r="BO84" s="169"/>
      <c r="BP84" s="169"/>
      <c r="BQ84" s="169"/>
      <c r="BR84" s="169"/>
      <c r="BS84" s="169"/>
      <c r="BT84" s="170"/>
      <c r="BU84" s="183">
        <f t="shared" si="11"/>
        <v>180900</v>
      </c>
      <c r="BV84" s="184"/>
      <c r="BW84" s="184"/>
      <c r="BX84" s="184"/>
      <c r="BY84" s="184"/>
      <c r="BZ84" s="184"/>
      <c r="CA84" s="184"/>
      <c r="CB84" s="184"/>
      <c r="CC84" s="184"/>
      <c r="CD84" s="184"/>
      <c r="CE84" s="184"/>
      <c r="CF84" s="184"/>
      <c r="CG84" s="184"/>
      <c r="CH84" s="168">
        <f>CH85</f>
        <v>62532.11</v>
      </c>
      <c r="CI84" s="169"/>
      <c r="CJ84" s="169"/>
      <c r="CK84" s="169"/>
      <c r="CL84" s="169"/>
      <c r="CM84" s="169"/>
      <c r="CN84" s="169"/>
      <c r="CO84" s="169"/>
      <c r="CP84" s="169"/>
      <c r="CQ84" s="169"/>
      <c r="CR84" s="169"/>
      <c r="CS84" s="169"/>
      <c r="CT84" s="169"/>
      <c r="CU84" s="169"/>
      <c r="CV84" s="169"/>
      <c r="CW84" s="170"/>
      <c r="CX84" s="168"/>
      <c r="CY84" s="169"/>
      <c r="CZ84" s="169"/>
      <c r="DA84" s="169"/>
      <c r="DB84" s="169"/>
      <c r="DC84" s="169"/>
      <c r="DD84" s="169"/>
      <c r="DE84" s="169"/>
      <c r="DF84" s="169"/>
      <c r="DG84" s="169"/>
      <c r="DH84" s="169"/>
      <c r="DI84" s="19"/>
      <c r="DJ84" s="20"/>
      <c r="DK84" s="168"/>
      <c r="DL84" s="169"/>
      <c r="DM84" s="169"/>
      <c r="DN84" s="169"/>
      <c r="DO84" s="169"/>
      <c r="DP84" s="169"/>
      <c r="DQ84" s="169"/>
      <c r="DR84" s="169"/>
      <c r="DS84" s="169"/>
      <c r="DT84" s="169"/>
      <c r="DU84" s="169"/>
      <c r="DV84" s="19"/>
      <c r="DW84" s="20"/>
      <c r="DX84" s="208">
        <f t="shared" si="10"/>
        <v>62532.11</v>
      </c>
      <c r="DY84" s="209"/>
      <c r="DZ84" s="209"/>
      <c r="EA84" s="209"/>
      <c r="EB84" s="209"/>
      <c r="EC84" s="209"/>
      <c r="ED84" s="209"/>
      <c r="EE84" s="209"/>
      <c r="EF84" s="209"/>
      <c r="EG84" s="209"/>
      <c r="EH84" s="209"/>
      <c r="EI84" s="209"/>
      <c r="EJ84" s="210"/>
      <c r="EK84" s="168"/>
      <c r="EL84" s="169"/>
      <c r="EM84" s="169"/>
      <c r="EN84" s="169"/>
      <c r="EO84" s="169"/>
      <c r="EP84" s="169"/>
      <c r="EQ84" s="169"/>
      <c r="ER84" s="169"/>
      <c r="ES84" s="169"/>
      <c r="ET84" s="169"/>
      <c r="EU84" s="169"/>
      <c r="EV84" s="169"/>
      <c r="EW84" s="170"/>
      <c r="EX84" s="174">
        <f>BU84-CH84</f>
        <v>118367.89</v>
      </c>
      <c r="EY84" s="175"/>
      <c r="EZ84" s="175"/>
      <c r="FA84" s="175"/>
      <c r="FB84" s="175"/>
      <c r="FC84" s="175"/>
      <c r="FD84" s="175"/>
      <c r="FE84" s="175"/>
      <c r="FF84" s="175"/>
      <c r="FG84" s="175"/>
      <c r="FH84" s="175"/>
      <c r="FI84" s="175"/>
      <c r="FJ84" s="176"/>
    </row>
    <row r="85" spans="1:166" ht="60.75" customHeight="1" thickBot="1">
      <c r="A85" s="250" t="s">
        <v>240</v>
      </c>
      <c r="B85" s="250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1"/>
      <c r="AG85" s="21"/>
      <c r="AH85" s="21"/>
      <c r="AI85" s="21"/>
      <c r="AJ85" s="30"/>
      <c r="AK85" s="62"/>
      <c r="AL85" s="63"/>
      <c r="AM85" s="63"/>
      <c r="AN85" s="63"/>
      <c r="AO85" s="63"/>
      <c r="AP85" s="64"/>
      <c r="AQ85" s="65" t="s">
        <v>241</v>
      </c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4"/>
      <c r="BC85" s="192">
        <v>180900</v>
      </c>
      <c r="BD85" s="193"/>
      <c r="BE85" s="193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3"/>
      <c r="BQ85" s="193"/>
      <c r="BR85" s="193"/>
      <c r="BS85" s="193"/>
      <c r="BT85" s="194"/>
      <c r="BU85" s="183">
        <f aca="true" t="shared" si="12" ref="BU85:BU91">BC85</f>
        <v>180900</v>
      </c>
      <c r="BV85" s="184"/>
      <c r="BW85" s="184"/>
      <c r="BX85" s="184"/>
      <c r="BY85" s="184"/>
      <c r="BZ85" s="184"/>
      <c r="CA85" s="184"/>
      <c r="CB85" s="184"/>
      <c r="CC85" s="184"/>
      <c r="CD85" s="184"/>
      <c r="CE85" s="184"/>
      <c r="CF85" s="184"/>
      <c r="CG85" s="184"/>
      <c r="CH85" s="192">
        <v>62532.11</v>
      </c>
      <c r="CI85" s="193"/>
      <c r="CJ85" s="193"/>
      <c r="CK85" s="193"/>
      <c r="CL85" s="193"/>
      <c r="CM85" s="193"/>
      <c r="CN85" s="193"/>
      <c r="CO85" s="193"/>
      <c r="CP85" s="193"/>
      <c r="CQ85" s="193"/>
      <c r="CR85" s="193"/>
      <c r="CS85" s="193"/>
      <c r="CT85" s="193"/>
      <c r="CU85" s="193"/>
      <c r="CV85" s="193"/>
      <c r="CW85" s="194"/>
      <c r="CX85" s="192"/>
      <c r="CY85" s="193"/>
      <c r="CZ85" s="193"/>
      <c r="DA85" s="193"/>
      <c r="DB85" s="193"/>
      <c r="DC85" s="193"/>
      <c r="DD85" s="193"/>
      <c r="DE85" s="193"/>
      <c r="DF85" s="193"/>
      <c r="DG85" s="193"/>
      <c r="DH85" s="193"/>
      <c r="DI85" s="23"/>
      <c r="DJ85" s="24"/>
      <c r="DK85" s="192"/>
      <c r="DL85" s="193"/>
      <c r="DM85" s="193"/>
      <c r="DN85" s="193"/>
      <c r="DO85" s="193"/>
      <c r="DP85" s="193"/>
      <c r="DQ85" s="193"/>
      <c r="DR85" s="193"/>
      <c r="DS85" s="193"/>
      <c r="DT85" s="193"/>
      <c r="DU85" s="193"/>
      <c r="DV85" s="23"/>
      <c r="DW85" s="24"/>
      <c r="DX85" s="189">
        <f t="shared" si="10"/>
        <v>62532.11</v>
      </c>
      <c r="DY85" s="190"/>
      <c r="DZ85" s="190"/>
      <c r="EA85" s="190"/>
      <c r="EB85" s="190"/>
      <c r="EC85" s="190"/>
      <c r="ED85" s="190"/>
      <c r="EE85" s="190"/>
      <c r="EF85" s="190"/>
      <c r="EG85" s="190"/>
      <c r="EH85" s="190"/>
      <c r="EI85" s="190"/>
      <c r="EJ85" s="191"/>
      <c r="EK85" s="192"/>
      <c r="EL85" s="193"/>
      <c r="EM85" s="193"/>
      <c r="EN85" s="193"/>
      <c r="EO85" s="193"/>
      <c r="EP85" s="193"/>
      <c r="EQ85" s="193"/>
      <c r="ER85" s="193"/>
      <c r="ES85" s="193"/>
      <c r="ET85" s="193"/>
      <c r="EU85" s="193"/>
      <c r="EV85" s="193"/>
      <c r="EW85" s="194"/>
      <c r="EX85" s="195">
        <f>BC85-DX85</f>
        <v>118367.89</v>
      </c>
      <c r="EY85" s="196"/>
      <c r="EZ85" s="196"/>
      <c r="FA85" s="196"/>
      <c r="FB85" s="196"/>
      <c r="FC85" s="196"/>
      <c r="FD85" s="196"/>
      <c r="FE85" s="196"/>
      <c r="FF85" s="196"/>
      <c r="FG85" s="196"/>
      <c r="FH85" s="196"/>
      <c r="FI85" s="196"/>
      <c r="FJ85" s="226"/>
    </row>
    <row r="86" spans="1:166" ht="25.5" customHeight="1" thickBot="1">
      <c r="A86" s="252" t="s">
        <v>149</v>
      </c>
      <c r="B86" s="252"/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52"/>
      <c r="S86" s="252"/>
      <c r="T86" s="252"/>
      <c r="U86" s="252"/>
      <c r="V86" s="252"/>
      <c r="W86" s="252"/>
      <c r="X86" s="252"/>
      <c r="Y86" s="252"/>
      <c r="Z86" s="252"/>
      <c r="AA86" s="252"/>
      <c r="AB86" s="252"/>
      <c r="AC86" s="252"/>
      <c r="AD86" s="252"/>
      <c r="AE86" s="252"/>
      <c r="AF86" s="22"/>
      <c r="AG86" s="22"/>
      <c r="AH86" s="22"/>
      <c r="AI86" s="22"/>
      <c r="AJ86" s="34"/>
      <c r="AK86" s="131"/>
      <c r="AL86" s="85"/>
      <c r="AM86" s="85"/>
      <c r="AN86" s="85"/>
      <c r="AO86" s="85"/>
      <c r="AP86" s="86"/>
      <c r="AQ86" s="84" t="s">
        <v>168</v>
      </c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6"/>
      <c r="BC86" s="168">
        <f>BC87</f>
        <v>2299300</v>
      </c>
      <c r="BD86" s="169"/>
      <c r="BE86" s="169"/>
      <c r="BF86" s="169"/>
      <c r="BG86" s="169"/>
      <c r="BH86" s="169"/>
      <c r="BI86" s="169"/>
      <c r="BJ86" s="169"/>
      <c r="BK86" s="169"/>
      <c r="BL86" s="169"/>
      <c r="BM86" s="169"/>
      <c r="BN86" s="169"/>
      <c r="BO86" s="169"/>
      <c r="BP86" s="169"/>
      <c r="BQ86" s="169"/>
      <c r="BR86" s="169"/>
      <c r="BS86" s="169"/>
      <c r="BT86" s="170"/>
      <c r="BU86" s="183">
        <f t="shared" si="12"/>
        <v>2299300</v>
      </c>
      <c r="BV86" s="184"/>
      <c r="BW86" s="184"/>
      <c r="BX86" s="184"/>
      <c r="BY86" s="184"/>
      <c r="BZ86" s="184"/>
      <c r="CA86" s="184"/>
      <c r="CB86" s="184"/>
      <c r="CC86" s="184"/>
      <c r="CD86" s="184"/>
      <c r="CE86" s="184"/>
      <c r="CF86" s="184"/>
      <c r="CG86" s="184"/>
      <c r="CH86" s="168">
        <f>CH87</f>
        <v>2191508.74</v>
      </c>
      <c r="CI86" s="169"/>
      <c r="CJ86" s="169"/>
      <c r="CK86" s="169"/>
      <c r="CL86" s="169"/>
      <c r="CM86" s="169"/>
      <c r="CN86" s="169"/>
      <c r="CO86" s="169"/>
      <c r="CP86" s="169"/>
      <c r="CQ86" s="169"/>
      <c r="CR86" s="169"/>
      <c r="CS86" s="169"/>
      <c r="CT86" s="169"/>
      <c r="CU86" s="169"/>
      <c r="CV86" s="169"/>
      <c r="CW86" s="170"/>
      <c r="CX86" s="168"/>
      <c r="CY86" s="169"/>
      <c r="CZ86" s="169"/>
      <c r="DA86" s="169"/>
      <c r="DB86" s="169"/>
      <c r="DC86" s="169"/>
      <c r="DD86" s="169"/>
      <c r="DE86" s="169"/>
      <c r="DF86" s="169"/>
      <c r="DG86" s="169"/>
      <c r="DH86" s="169"/>
      <c r="DI86" s="19"/>
      <c r="DJ86" s="20"/>
      <c r="DK86" s="168"/>
      <c r="DL86" s="169"/>
      <c r="DM86" s="169"/>
      <c r="DN86" s="169"/>
      <c r="DO86" s="169"/>
      <c r="DP86" s="169"/>
      <c r="DQ86" s="169"/>
      <c r="DR86" s="169"/>
      <c r="DS86" s="169"/>
      <c r="DT86" s="169"/>
      <c r="DU86" s="169"/>
      <c r="DV86" s="169"/>
      <c r="DW86" s="20"/>
      <c r="DX86" s="181">
        <f aca="true" t="shared" si="13" ref="DX86:DX93">CH86</f>
        <v>2191508.74</v>
      </c>
      <c r="DY86" s="181"/>
      <c r="DZ86" s="181"/>
      <c r="EA86" s="181"/>
      <c r="EB86" s="181"/>
      <c r="EC86" s="181"/>
      <c r="ED86" s="181"/>
      <c r="EE86" s="181"/>
      <c r="EF86" s="181"/>
      <c r="EG86" s="181"/>
      <c r="EH86" s="181"/>
      <c r="EI86" s="181"/>
      <c r="EJ86" s="181"/>
      <c r="EK86" s="168"/>
      <c r="EL86" s="169"/>
      <c r="EM86" s="169"/>
      <c r="EN86" s="169"/>
      <c r="EO86" s="169"/>
      <c r="EP86" s="169"/>
      <c r="EQ86" s="169"/>
      <c r="ER86" s="169"/>
      <c r="ES86" s="169"/>
      <c r="ET86" s="169"/>
      <c r="EU86" s="169"/>
      <c r="EV86" s="169"/>
      <c r="EW86" s="170"/>
      <c r="EX86" s="180">
        <f aca="true" t="shared" si="14" ref="EX86:EX93">BC86-CH86</f>
        <v>107791.25999999978</v>
      </c>
      <c r="EY86" s="181"/>
      <c r="EZ86" s="181"/>
      <c r="FA86" s="181"/>
      <c r="FB86" s="181"/>
      <c r="FC86" s="181"/>
      <c r="FD86" s="181"/>
      <c r="FE86" s="181"/>
      <c r="FF86" s="181"/>
      <c r="FG86" s="181"/>
      <c r="FH86" s="181"/>
      <c r="FI86" s="181"/>
      <c r="FJ86" s="182"/>
    </row>
    <row r="87" spans="1:166" ht="25.5" customHeight="1" thickBot="1">
      <c r="A87" s="251" t="s">
        <v>167</v>
      </c>
      <c r="B87" s="251"/>
      <c r="C87" s="251"/>
      <c r="D87" s="251"/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1"/>
      <c r="V87" s="251"/>
      <c r="W87" s="251"/>
      <c r="X87" s="251"/>
      <c r="Y87" s="251"/>
      <c r="Z87" s="251"/>
      <c r="AA87" s="251"/>
      <c r="AB87" s="251"/>
      <c r="AC87" s="251"/>
      <c r="AD87" s="251"/>
      <c r="AE87" s="251"/>
      <c r="AF87" s="22"/>
      <c r="AG87" s="22"/>
      <c r="AH87" s="22"/>
      <c r="AI87" s="22"/>
      <c r="AJ87" s="34"/>
      <c r="AK87" s="131"/>
      <c r="AL87" s="85"/>
      <c r="AM87" s="85"/>
      <c r="AN87" s="85"/>
      <c r="AO87" s="85"/>
      <c r="AP87" s="86"/>
      <c r="AQ87" s="84" t="s">
        <v>169</v>
      </c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6"/>
      <c r="BC87" s="168">
        <f>BC88</f>
        <v>2299300</v>
      </c>
      <c r="BD87" s="169"/>
      <c r="BE87" s="169"/>
      <c r="BF87" s="169"/>
      <c r="BG87" s="169"/>
      <c r="BH87" s="169"/>
      <c r="BI87" s="169"/>
      <c r="BJ87" s="169"/>
      <c r="BK87" s="169"/>
      <c r="BL87" s="169"/>
      <c r="BM87" s="169"/>
      <c r="BN87" s="169"/>
      <c r="BO87" s="169"/>
      <c r="BP87" s="169"/>
      <c r="BQ87" s="169"/>
      <c r="BR87" s="169"/>
      <c r="BS87" s="169"/>
      <c r="BT87" s="170"/>
      <c r="BU87" s="183">
        <f t="shared" si="12"/>
        <v>2299300</v>
      </c>
      <c r="BV87" s="184"/>
      <c r="BW87" s="184"/>
      <c r="BX87" s="184"/>
      <c r="BY87" s="184"/>
      <c r="BZ87" s="184"/>
      <c r="CA87" s="184"/>
      <c r="CB87" s="184"/>
      <c r="CC87" s="184"/>
      <c r="CD87" s="184"/>
      <c r="CE87" s="184"/>
      <c r="CF87" s="184"/>
      <c r="CG87" s="184"/>
      <c r="CH87" s="168">
        <f>CH88</f>
        <v>2191508.74</v>
      </c>
      <c r="CI87" s="169"/>
      <c r="CJ87" s="169"/>
      <c r="CK87" s="169"/>
      <c r="CL87" s="169"/>
      <c r="CM87" s="169"/>
      <c r="CN87" s="169"/>
      <c r="CO87" s="169"/>
      <c r="CP87" s="169"/>
      <c r="CQ87" s="169"/>
      <c r="CR87" s="169"/>
      <c r="CS87" s="169"/>
      <c r="CT87" s="169"/>
      <c r="CU87" s="169"/>
      <c r="CV87" s="169"/>
      <c r="CW87" s="170"/>
      <c r="CX87" s="168"/>
      <c r="CY87" s="169"/>
      <c r="CZ87" s="169"/>
      <c r="DA87" s="169"/>
      <c r="DB87" s="169"/>
      <c r="DC87" s="169"/>
      <c r="DD87" s="169"/>
      <c r="DE87" s="169"/>
      <c r="DF87" s="169"/>
      <c r="DG87" s="169"/>
      <c r="DH87" s="169"/>
      <c r="DI87" s="19"/>
      <c r="DJ87" s="20"/>
      <c r="DK87" s="168"/>
      <c r="DL87" s="169"/>
      <c r="DM87" s="169"/>
      <c r="DN87" s="169"/>
      <c r="DO87" s="169"/>
      <c r="DP87" s="169"/>
      <c r="DQ87" s="169"/>
      <c r="DR87" s="169"/>
      <c r="DS87" s="169"/>
      <c r="DT87" s="169"/>
      <c r="DU87" s="169"/>
      <c r="DV87" s="169"/>
      <c r="DW87" s="20"/>
      <c r="DX87" s="181">
        <f t="shared" si="13"/>
        <v>2191508.74</v>
      </c>
      <c r="DY87" s="181"/>
      <c r="DZ87" s="181"/>
      <c r="EA87" s="181"/>
      <c r="EB87" s="181"/>
      <c r="EC87" s="181"/>
      <c r="ED87" s="181"/>
      <c r="EE87" s="181"/>
      <c r="EF87" s="181"/>
      <c r="EG87" s="181"/>
      <c r="EH87" s="181"/>
      <c r="EI87" s="181"/>
      <c r="EJ87" s="181"/>
      <c r="EK87" s="168"/>
      <c r="EL87" s="169"/>
      <c r="EM87" s="169"/>
      <c r="EN87" s="169"/>
      <c r="EO87" s="169"/>
      <c r="EP87" s="169"/>
      <c r="EQ87" s="169"/>
      <c r="ER87" s="169"/>
      <c r="ES87" s="169"/>
      <c r="ET87" s="169"/>
      <c r="EU87" s="169"/>
      <c r="EV87" s="169"/>
      <c r="EW87" s="170"/>
      <c r="EX87" s="180">
        <f t="shared" si="14"/>
        <v>107791.25999999978</v>
      </c>
      <c r="EY87" s="181"/>
      <c r="EZ87" s="181"/>
      <c r="FA87" s="181"/>
      <c r="FB87" s="181"/>
      <c r="FC87" s="181"/>
      <c r="FD87" s="181"/>
      <c r="FE87" s="181"/>
      <c r="FF87" s="181"/>
      <c r="FG87" s="181"/>
      <c r="FH87" s="181"/>
      <c r="FI87" s="181"/>
      <c r="FJ87" s="182"/>
    </row>
    <row r="88" spans="1:166" ht="108.75" customHeight="1" thickBot="1">
      <c r="A88" s="252" t="s">
        <v>150</v>
      </c>
      <c r="B88" s="252"/>
      <c r="C88" s="252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2"/>
      <c r="AG88" s="22"/>
      <c r="AH88" s="22"/>
      <c r="AI88" s="22"/>
      <c r="AJ88" s="34"/>
      <c r="AK88" s="131"/>
      <c r="AL88" s="85"/>
      <c r="AM88" s="85"/>
      <c r="AN88" s="85"/>
      <c r="AO88" s="85"/>
      <c r="AP88" s="86"/>
      <c r="AQ88" s="84" t="s">
        <v>242</v>
      </c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6"/>
      <c r="BC88" s="168">
        <f>BC89</f>
        <v>2299300</v>
      </c>
      <c r="BD88" s="169"/>
      <c r="BE88" s="169"/>
      <c r="BF88" s="169"/>
      <c r="BG88" s="169"/>
      <c r="BH88" s="169"/>
      <c r="BI88" s="169"/>
      <c r="BJ88" s="169"/>
      <c r="BK88" s="169"/>
      <c r="BL88" s="169"/>
      <c r="BM88" s="169"/>
      <c r="BN88" s="169"/>
      <c r="BO88" s="169"/>
      <c r="BP88" s="169"/>
      <c r="BQ88" s="169"/>
      <c r="BR88" s="169"/>
      <c r="BS88" s="169"/>
      <c r="BT88" s="170"/>
      <c r="BU88" s="183">
        <f t="shared" si="12"/>
        <v>2299300</v>
      </c>
      <c r="BV88" s="184"/>
      <c r="BW88" s="184"/>
      <c r="BX88" s="184"/>
      <c r="BY88" s="184"/>
      <c r="BZ88" s="184"/>
      <c r="CA88" s="184"/>
      <c r="CB88" s="184"/>
      <c r="CC88" s="184"/>
      <c r="CD88" s="184"/>
      <c r="CE88" s="184"/>
      <c r="CF88" s="184"/>
      <c r="CG88" s="184"/>
      <c r="CH88" s="168">
        <f>CH89</f>
        <v>2191508.74</v>
      </c>
      <c r="CI88" s="169"/>
      <c r="CJ88" s="169"/>
      <c r="CK88" s="169"/>
      <c r="CL88" s="169"/>
      <c r="CM88" s="169"/>
      <c r="CN88" s="169"/>
      <c r="CO88" s="169"/>
      <c r="CP88" s="169"/>
      <c r="CQ88" s="169"/>
      <c r="CR88" s="169"/>
      <c r="CS88" s="169"/>
      <c r="CT88" s="169"/>
      <c r="CU88" s="169"/>
      <c r="CV88" s="169"/>
      <c r="CW88" s="170"/>
      <c r="CX88" s="168"/>
      <c r="CY88" s="169"/>
      <c r="CZ88" s="169"/>
      <c r="DA88" s="169"/>
      <c r="DB88" s="169"/>
      <c r="DC88" s="169"/>
      <c r="DD88" s="169"/>
      <c r="DE88" s="169"/>
      <c r="DF88" s="169"/>
      <c r="DG88" s="169"/>
      <c r="DH88" s="169"/>
      <c r="DI88" s="19"/>
      <c r="DJ88" s="20"/>
      <c r="DK88" s="168"/>
      <c r="DL88" s="169"/>
      <c r="DM88" s="169"/>
      <c r="DN88" s="169"/>
      <c r="DO88" s="169"/>
      <c r="DP88" s="169"/>
      <c r="DQ88" s="169"/>
      <c r="DR88" s="169"/>
      <c r="DS88" s="169"/>
      <c r="DT88" s="169"/>
      <c r="DU88" s="169"/>
      <c r="DV88" s="169"/>
      <c r="DW88" s="20"/>
      <c r="DX88" s="181">
        <f t="shared" si="13"/>
        <v>2191508.74</v>
      </c>
      <c r="DY88" s="181"/>
      <c r="DZ88" s="181"/>
      <c r="EA88" s="181"/>
      <c r="EB88" s="181"/>
      <c r="EC88" s="181"/>
      <c r="ED88" s="181"/>
      <c r="EE88" s="181"/>
      <c r="EF88" s="181"/>
      <c r="EG88" s="181"/>
      <c r="EH88" s="181"/>
      <c r="EI88" s="181"/>
      <c r="EJ88" s="181"/>
      <c r="EK88" s="168"/>
      <c r="EL88" s="169"/>
      <c r="EM88" s="169"/>
      <c r="EN88" s="169"/>
      <c r="EO88" s="169"/>
      <c r="EP88" s="169"/>
      <c r="EQ88" s="169"/>
      <c r="ER88" s="169"/>
      <c r="ES88" s="169"/>
      <c r="ET88" s="169"/>
      <c r="EU88" s="169"/>
      <c r="EV88" s="169"/>
      <c r="EW88" s="170"/>
      <c r="EX88" s="180">
        <f t="shared" si="14"/>
        <v>107791.25999999978</v>
      </c>
      <c r="EY88" s="181"/>
      <c r="EZ88" s="181"/>
      <c r="FA88" s="181"/>
      <c r="FB88" s="181"/>
      <c r="FC88" s="181"/>
      <c r="FD88" s="181"/>
      <c r="FE88" s="181"/>
      <c r="FF88" s="181"/>
      <c r="FG88" s="181"/>
      <c r="FH88" s="181"/>
      <c r="FI88" s="181"/>
      <c r="FJ88" s="182"/>
    </row>
    <row r="89" spans="1:166" ht="71.25" customHeight="1" thickBot="1">
      <c r="A89" s="250" t="s">
        <v>151</v>
      </c>
      <c r="B89" s="250"/>
      <c r="C89" s="250"/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0"/>
      <c r="V89" s="250"/>
      <c r="W89" s="250"/>
      <c r="X89" s="250"/>
      <c r="Y89" s="250"/>
      <c r="Z89" s="250"/>
      <c r="AA89" s="250"/>
      <c r="AB89" s="250"/>
      <c r="AC89" s="250"/>
      <c r="AD89" s="250"/>
      <c r="AE89" s="250"/>
      <c r="AF89" s="21"/>
      <c r="AG89" s="21"/>
      <c r="AH89" s="21"/>
      <c r="AI89" s="21"/>
      <c r="AJ89" s="30"/>
      <c r="AK89" s="62"/>
      <c r="AL89" s="63"/>
      <c r="AM89" s="63"/>
      <c r="AN89" s="63"/>
      <c r="AO89" s="63"/>
      <c r="AP89" s="64"/>
      <c r="AQ89" s="65" t="s">
        <v>243</v>
      </c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4"/>
      <c r="BC89" s="192">
        <v>2299300</v>
      </c>
      <c r="BD89" s="193"/>
      <c r="BE89" s="193"/>
      <c r="BF89" s="193"/>
      <c r="BG89" s="193"/>
      <c r="BH89" s="193"/>
      <c r="BI89" s="193"/>
      <c r="BJ89" s="193"/>
      <c r="BK89" s="193"/>
      <c r="BL89" s="193"/>
      <c r="BM89" s="193"/>
      <c r="BN89" s="193"/>
      <c r="BO89" s="193"/>
      <c r="BP89" s="193"/>
      <c r="BQ89" s="193"/>
      <c r="BR89" s="193"/>
      <c r="BS89" s="193"/>
      <c r="BT89" s="194"/>
      <c r="BU89" s="183">
        <f t="shared" si="12"/>
        <v>2299300</v>
      </c>
      <c r="BV89" s="184"/>
      <c r="BW89" s="184"/>
      <c r="BX89" s="184"/>
      <c r="BY89" s="184"/>
      <c r="BZ89" s="184"/>
      <c r="CA89" s="184"/>
      <c r="CB89" s="184"/>
      <c r="CC89" s="184"/>
      <c r="CD89" s="184"/>
      <c r="CE89" s="184"/>
      <c r="CF89" s="184"/>
      <c r="CG89" s="184"/>
      <c r="CH89" s="192">
        <v>2191508.74</v>
      </c>
      <c r="CI89" s="193"/>
      <c r="CJ89" s="193"/>
      <c r="CK89" s="193"/>
      <c r="CL89" s="193"/>
      <c r="CM89" s="193"/>
      <c r="CN89" s="193"/>
      <c r="CO89" s="193"/>
      <c r="CP89" s="193"/>
      <c r="CQ89" s="193"/>
      <c r="CR89" s="193"/>
      <c r="CS89" s="193"/>
      <c r="CT89" s="193"/>
      <c r="CU89" s="193"/>
      <c r="CV89" s="193"/>
      <c r="CW89" s="194"/>
      <c r="CX89" s="192"/>
      <c r="CY89" s="193"/>
      <c r="CZ89" s="193"/>
      <c r="DA89" s="193"/>
      <c r="DB89" s="193"/>
      <c r="DC89" s="193"/>
      <c r="DD89" s="193"/>
      <c r="DE89" s="193"/>
      <c r="DF89" s="193"/>
      <c r="DG89" s="193"/>
      <c r="DH89" s="193"/>
      <c r="DI89" s="23"/>
      <c r="DJ89" s="24"/>
      <c r="DK89" s="192"/>
      <c r="DL89" s="193"/>
      <c r="DM89" s="193"/>
      <c r="DN89" s="193"/>
      <c r="DO89" s="193"/>
      <c r="DP89" s="193"/>
      <c r="DQ89" s="193"/>
      <c r="DR89" s="193"/>
      <c r="DS89" s="193"/>
      <c r="DT89" s="193"/>
      <c r="DU89" s="193"/>
      <c r="DV89" s="193"/>
      <c r="DW89" s="24"/>
      <c r="DX89" s="184">
        <f t="shared" si="13"/>
        <v>2191508.74</v>
      </c>
      <c r="DY89" s="184"/>
      <c r="DZ89" s="184"/>
      <c r="EA89" s="184"/>
      <c r="EB89" s="184"/>
      <c r="EC89" s="184"/>
      <c r="ED89" s="184"/>
      <c r="EE89" s="184"/>
      <c r="EF89" s="184"/>
      <c r="EG89" s="184"/>
      <c r="EH89" s="184"/>
      <c r="EI89" s="184"/>
      <c r="EJ89" s="184"/>
      <c r="EK89" s="192"/>
      <c r="EL89" s="193"/>
      <c r="EM89" s="193"/>
      <c r="EN89" s="193"/>
      <c r="EO89" s="193"/>
      <c r="EP89" s="193"/>
      <c r="EQ89" s="193"/>
      <c r="ER89" s="193"/>
      <c r="ES89" s="193"/>
      <c r="ET89" s="193"/>
      <c r="EU89" s="193"/>
      <c r="EV89" s="193"/>
      <c r="EW89" s="194"/>
      <c r="EX89" s="183">
        <f t="shared" si="14"/>
        <v>107791.25999999978</v>
      </c>
      <c r="EY89" s="184"/>
      <c r="EZ89" s="184"/>
      <c r="FA89" s="184"/>
      <c r="FB89" s="184"/>
      <c r="FC89" s="184"/>
      <c r="FD89" s="184"/>
      <c r="FE89" s="184"/>
      <c r="FF89" s="184"/>
      <c r="FG89" s="184"/>
      <c r="FH89" s="184"/>
      <c r="FI89" s="184"/>
      <c r="FJ89" s="185"/>
    </row>
    <row r="90" spans="1:166" ht="50.25" customHeight="1" thickBot="1">
      <c r="A90" s="252" t="s">
        <v>152</v>
      </c>
      <c r="B90" s="252"/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2"/>
      <c r="W90" s="252"/>
      <c r="X90" s="252"/>
      <c r="Y90" s="252"/>
      <c r="Z90" s="252"/>
      <c r="AA90" s="252"/>
      <c r="AB90" s="252"/>
      <c r="AC90" s="252"/>
      <c r="AD90" s="252"/>
      <c r="AE90" s="252"/>
      <c r="AF90" s="22"/>
      <c r="AG90" s="22"/>
      <c r="AH90" s="22"/>
      <c r="AI90" s="22"/>
      <c r="AJ90" s="34"/>
      <c r="AK90" s="131"/>
      <c r="AL90" s="85"/>
      <c r="AM90" s="85"/>
      <c r="AN90" s="85"/>
      <c r="AO90" s="85"/>
      <c r="AP90" s="86"/>
      <c r="AQ90" s="84" t="s">
        <v>132</v>
      </c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6"/>
      <c r="BC90" s="168">
        <f>BC91</f>
        <v>2500</v>
      </c>
      <c r="BD90" s="169"/>
      <c r="BE90" s="169"/>
      <c r="BF90" s="169"/>
      <c r="BG90" s="169"/>
      <c r="BH90" s="169"/>
      <c r="BI90" s="169"/>
      <c r="BJ90" s="169"/>
      <c r="BK90" s="169"/>
      <c r="BL90" s="169"/>
      <c r="BM90" s="169"/>
      <c r="BN90" s="169"/>
      <c r="BO90" s="169"/>
      <c r="BP90" s="169"/>
      <c r="BQ90" s="169"/>
      <c r="BR90" s="169"/>
      <c r="BS90" s="169"/>
      <c r="BT90" s="170"/>
      <c r="BU90" s="183">
        <f t="shared" si="12"/>
        <v>2500</v>
      </c>
      <c r="BV90" s="184"/>
      <c r="BW90" s="184"/>
      <c r="BX90" s="184"/>
      <c r="BY90" s="184"/>
      <c r="BZ90" s="184"/>
      <c r="CA90" s="184"/>
      <c r="CB90" s="184"/>
      <c r="CC90" s="184"/>
      <c r="CD90" s="184"/>
      <c r="CE90" s="184"/>
      <c r="CF90" s="184"/>
      <c r="CG90" s="184"/>
      <c r="CH90" s="168">
        <f>CH91</f>
        <v>2500</v>
      </c>
      <c r="CI90" s="169"/>
      <c r="CJ90" s="169"/>
      <c r="CK90" s="169"/>
      <c r="CL90" s="169"/>
      <c r="CM90" s="169"/>
      <c r="CN90" s="169"/>
      <c r="CO90" s="169"/>
      <c r="CP90" s="169"/>
      <c r="CQ90" s="169"/>
      <c r="CR90" s="169"/>
      <c r="CS90" s="169"/>
      <c r="CT90" s="169"/>
      <c r="CU90" s="169"/>
      <c r="CV90" s="169"/>
      <c r="CW90" s="170"/>
      <c r="CX90" s="168"/>
      <c r="CY90" s="169"/>
      <c r="CZ90" s="169"/>
      <c r="DA90" s="169"/>
      <c r="DB90" s="169"/>
      <c r="DC90" s="169"/>
      <c r="DD90" s="169"/>
      <c r="DE90" s="169"/>
      <c r="DF90" s="169"/>
      <c r="DG90" s="169"/>
      <c r="DH90" s="169"/>
      <c r="DI90" s="19"/>
      <c r="DJ90" s="20"/>
      <c r="DK90" s="168"/>
      <c r="DL90" s="169"/>
      <c r="DM90" s="169"/>
      <c r="DN90" s="169"/>
      <c r="DO90" s="169"/>
      <c r="DP90" s="169"/>
      <c r="DQ90" s="169"/>
      <c r="DR90" s="169"/>
      <c r="DS90" s="169"/>
      <c r="DT90" s="169"/>
      <c r="DU90" s="169"/>
      <c r="DV90" s="169"/>
      <c r="DW90" s="20"/>
      <c r="DX90" s="181">
        <f t="shared" si="13"/>
        <v>2500</v>
      </c>
      <c r="DY90" s="181"/>
      <c r="DZ90" s="181"/>
      <c r="EA90" s="181"/>
      <c r="EB90" s="181"/>
      <c r="EC90" s="181"/>
      <c r="ED90" s="181"/>
      <c r="EE90" s="181"/>
      <c r="EF90" s="181"/>
      <c r="EG90" s="181"/>
      <c r="EH90" s="181"/>
      <c r="EI90" s="181"/>
      <c r="EJ90" s="181"/>
      <c r="EK90" s="168"/>
      <c r="EL90" s="169"/>
      <c r="EM90" s="169"/>
      <c r="EN90" s="169"/>
      <c r="EO90" s="169"/>
      <c r="EP90" s="169"/>
      <c r="EQ90" s="169"/>
      <c r="ER90" s="169"/>
      <c r="ES90" s="169"/>
      <c r="ET90" s="169"/>
      <c r="EU90" s="169"/>
      <c r="EV90" s="169"/>
      <c r="EW90" s="170"/>
      <c r="EX90" s="180">
        <f t="shared" si="14"/>
        <v>0</v>
      </c>
      <c r="EY90" s="181"/>
      <c r="EZ90" s="181"/>
      <c r="FA90" s="181"/>
      <c r="FB90" s="181"/>
      <c r="FC90" s="181"/>
      <c r="FD90" s="181"/>
      <c r="FE90" s="181"/>
      <c r="FF90" s="181"/>
      <c r="FG90" s="181"/>
      <c r="FH90" s="181"/>
      <c r="FI90" s="181"/>
      <c r="FJ90" s="182"/>
    </row>
    <row r="91" spans="1:166" ht="27" customHeight="1" thickBot="1">
      <c r="A91" s="252" t="s">
        <v>153</v>
      </c>
      <c r="B91" s="252"/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252"/>
      <c r="AE91" s="252"/>
      <c r="AF91" s="252"/>
      <c r="AG91" s="252"/>
      <c r="AH91" s="252"/>
      <c r="AI91" s="252"/>
      <c r="AJ91" s="265"/>
      <c r="AK91" s="131"/>
      <c r="AL91" s="85"/>
      <c r="AM91" s="85"/>
      <c r="AN91" s="85"/>
      <c r="AO91" s="85"/>
      <c r="AP91" s="86"/>
      <c r="AQ91" s="84" t="s">
        <v>170</v>
      </c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6"/>
      <c r="BC91" s="168">
        <f>BC92</f>
        <v>2500</v>
      </c>
      <c r="BD91" s="169"/>
      <c r="BE91" s="169"/>
      <c r="BF91" s="169"/>
      <c r="BG91" s="169"/>
      <c r="BH91" s="169"/>
      <c r="BI91" s="169"/>
      <c r="BJ91" s="169"/>
      <c r="BK91" s="169"/>
      <c r="BL91" s="169"/>
      <c r="BM91" s="169"/>
      <c r="BN91" s="169"/>
      <c r="BO91" s="169"/>
      <c r="BP91" s="169"/>
      <c r="BQ91" s="169"/>
      <c r="BR91" s="169"/>
      <c r="BS91" s="169"/>
      <c r="BT91" s="170"/>
      <c r="BU91" s="183">
        <f t="shared" si="12"/>
        <v>2500</v>
      </c>
      <c r="BV91" s="184"/>
      <c r="BW91" s="184"/>
      <c r="BX91" s="184"/>
      <c r="BY91" s="184"/>
      <c r="BZ91" s="184"/>
      <c r="CA91" s="184"/>
      <c r="CB91" s="184"/>
      <c r="CC91" s="184"/>
      <c r="CD91" s="184"/>
      <c r="CE91" s="184"/>
      <c r="CF91" s="184"/>
      <c r="CG91" s="184"/>
      <c r="CH91" s="168">
        <f>CH92</f>
        <v>2500</v>
      </c>
      <c r="CI91" s="169"/>
      <c r="CJ91" s="169"/>
      <c r="CK91" s="169"/>
      <c r="CL91" s="169"/>
      <c r="CM91" s="169"/>
      <c r="CN91" s="169"/>
      <c r="CO91" s="169"/>
      <c r="CP91" s="169"/>
      <c r="CQ91" s="169"/>
      <c r="CR91" s="169"/>
      <c r="CS91" s="169"/>
      <c r="CT91" s="169"/>
      <c r="CU91" s="169"/>
      <c r="CV91" s="169"/>
      <c r="CW91" s="170"/>
      <c r="CX91" s="168"/>
      <c r="CY91" s="169"/>
      <c r="CZ91" s="169"/>
      <c r="DA91" s="169"/>
      <c r="DB91" s="169"/>
      <c r="DC91" s="169"/>
      <c r="DD91" s="169"/>
      <c r="DE91" s="169"/>
      <c r="DF91" s="169"/>
      <c r="DG91" s="169"/>
      <c r="DH91" s="169"/>
      <c r="DI91" s="169"/>
      <c r="DJ91" s="170"/>
      <c r="DK91" s="168"/>
      <c r="DL91" s="169"/>
      <c r="DM91" s="169"/>
      <c r="DN91" s="169"/>
      <c r="DO91" s="169"/>
      <c r="DP91" s="169"/>
      <c r="DQ91" s="169"/>
      <c r="DR91" s="169"/>
      <c r="DS91" s="169"/>
      <c r="DT91" s="169"/>
      <c r="DU91" s="169"/>
      <c r="DV91" s="169"/>
      <c r="DW91" s="170"/>
      <c r="DX91" s="181">
        <f t="shared" si="13"/>
        <v>2500</v>
      </c>
      <c r="DY91" s="181"/>
      <c r="DZ91" s="181"/>
      <c r="EA91" s="181"/>
      <c r="EB91" s="181"/>
      <c r="EC91" s="181"/>
      <c r="ED91" s="181"/>
      <c r="EE91" s="181"/>
      <c r="EF91" s="181"/>
      <c r="EG91" s="181"/>
      <c r="EH91" s="181"/>
      <c r="EI91" s="181"/>
      <c r="EJ91" s="181"/>
      <c r="EK91" s="168"/>
      <c r="EL91" s="169"/>
      <c r="EM91" s="169"/>
      <c r="EN91" s="169"/>
      <c r="EO91" s="169"/>
      <c r="EP91" s="169"/>
      <c r="EQ91" s="169"/>
      <c r="ER91" s="169"/>
      <c r="ES91" s="169"/>
      <c r="ET91" s="169"/>
      <c r="EU91" s="169"/>
      <c r="EV91" s="169"/>
      <c r="EW91" s="170"/>
      <c r="EX91" s="180">
        <f t="shared" si="14"/>
        <v>0</v>
      </c>
      <c r="EY91" s="181"/>
      <c r="EZ91" s="181"/>
      <c r="FA91" s="181"/>
      <c r="FB91" s="181"/>
      <c r="FC91" s="181"/>
      <c r="FD91" s="181"/>
      <c r="FE91" s="181"/>
      <c r="FF91" s="181"/>
      <c r="FG91" s="181"/>
      <c r="FH91" s="181"/>
      <c r="FI91" s="181"/>
      <c r="FJ91" s="182"/>
    </row>
    <row r="92" spans="1:166" ht="105" customHeight="1" thickBot="1">
      <c r="A92" s="252" t="s">
        <v>154</v>
      </c>
      <c r="B92" s="252"/>
      <c r="C92" s="252"/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/>
      <c r="AG92" s="252"/>
      <c r="AH92" s="252"/>
      <c r="AI92" s="252"/>
      <c r="AJ92" s="265"/>
      <c r="AK92" s="131"/>
      <c r="AL92" s="85"/>
      <c r="AM92" s="85"/>
      <c r="AN92" s="85"/>
      <c r="AO92" s="85"/>
      <c r="AP92" s="86"/>
      <c r="AQ92" s="84" t="s">
        <v>244</v>
      </c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6"/>
      <c r="BC92" s="168">
        <f>BC93</f>
        <v>2500</v>
      </c>
      <c r="BD92" s="169"/>
      <c r="BE92" s="169"/>
      <c r="BF92" s="169"/>
      <c r="BG92" s="169"/>
      <c r="BH92" s="169"/>
      <c r="BI92" s="169"/>
      <c r="BJ92" s="169"/>
      <c r="BK92" s="169"/>
      <c r="BL92" s="169"/>
      <c r="BM92" s="169"/>
      <c r="BN92" s="169"/>
      <c r="BO92" s="169"/>
      <c r="BP92" s="169"/>
      <c r="BQ92" s="169"/>
      <c r="BR92" s="169"/>
      <c r="BS92" s="169"/>
      <c r="BT92" s="170"/>
      <c r="BU92" s="183">
        <f>BC92</f>
        <v>2500</v>
      </c>
      <c r="BV92" s="184"/>
      <c r="BW92" s="184"/>
      <c r="BX92" s="184"/>
      <c r="BY92" s="184"/>
      <c r="BZ92" s="184"/>
      <c r="CA92" s="184"/>
      <c r="CB92" s="184"/>
      <c r="CC92" s="184"/>
      <c r="CD92" s="184"/>
      <c r="CE92" s="184"/>
      <c r="CF92" s="184"/>
      <c r="CG92" s="184"/>
      <c r="CH92" s="168">
        <f>CH93</f>
        <v>2500</v>
      </c>
      <c r="CI92" s="169"/>
      <c r="CJ92" s="169"/>
      <c r="CK92" s="169"/>
      <c r="CL92" s="169"/>
      <c r="CM92" s="169"/>
      <c r="CN92" s="169"/>
      <c r="CO92" s="169"/>
      <c r="CP92" s="169"/>
      <c r="CQ92" s="169"/>
      <c r="CR92" s="169"/>
      <c r="CS92" s="169"/>
      <c r="CT92" s="169"/>
      <c r="CU92" s="169"/>
      <c r="CV92" s="169"/>
      <c r="CW92" s="170"/>
      <c r="CX92" s="168"/>
      <c r="CY92" s="169"/>
      <c r="CZ92" s="169"/>
      <c r="DA92" s="169"/>
      <c r="DB92" s="169"/>
      <c r="DC92" s="169"/>
      <c r="DD92" s="169"/>
      <c r="DE92" s="169"/>
      <c r="DF92" s="169"/>
      <c r="DG92" s="169"/>
      <c r="DH92" s="169"/>
      <c r="DI92" s="19"/>
      <c r="DJ92" s="20"/>
      <c r="DK92" s="168"/>
      <c r="DL92" s="169"/>
      <c r="DM92" s="169"/>
      <c r="DN92" s="169"/>
      <c r="DO92" s="169"/>
      <c r="DP92" s="169"/>
      <c r="DQ92" s="169"/>
      <c r="DR92" s="169"/>
      <c r="DS92" s="169"/>
      <c r="DT92" s="169"/>
      <c r="DU92" s="169"/>
      <c r="DV92" s="169"/>
      <c r="DW92" s="20"/>
      <c r="DX92" s="181">
        <f t="shared" si="13"/>
        <v>2500</v>
      </c>
      <c r="DY92" s="181"/>
      <c r="DZ92" s="181"/>
      <c r="EA92" s="181"/>
      <c r="EB92" s="181"/>
      <c r="EC92" s="181"/>
      <c r="ED92" s="181"/>
      <c r="EE92" s="181"/>
      <c r="EF92" s="181"/>
      <c r="EG92" s="181"/>
      <c r="EH92" s="181"/>
      <c r="EI92" s="181"/>
      <c r="EJ92" s="181"/>
      <c r="EK92" s="168"/>
      <c r="EL92" s="169"/>
      <c r="EM92" s="169"/>
      <c r="EN92" s="169"/>
      <c r="EO92" s="169"/>
      <c r="EP92" s="169"/>
      <c r="EQ92" s="169"/>
      <c r="ER92" s="169"/>
      <c r="ES92" s="169"/>
      <c r="ET92" s="169"/>
      <c r="EU92" s="169"/>
      <c r="EV92" s="169"/>
      <c r="EW92" s="170"/>
      <c r="EX92" s="180">
        <f t="shared" si="14"/>
        <v>0</v>
      </c>
      <c r="EY92" s="181"/>
      <c r="EZ92" s="181"/>
      <c r="FA92" s="181"/>
      <c r="FB92" s="181"/>
      <c r="FC92" s="181"/>
      <c r="FD92" s="181"/>
      <c r="FE92" s="181"/>
      <c r="FF92" s="181"/>
      <c r="FG92" s="181"/>
      <c r="FH92" s="181"/>
      <c r="FI92" s="181"/>
      <c r="FJ92" s="182"/>
    </row>
    <row r="93" spans="1:166" ht="34.5" customHeight="1">
      <c r="A93" s="250" t="s">
        <v>155</v>
      </c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  <c r="R93" s="250"/>
      <c r="S93" s="250"/>
      <c r="T93" s="250"/>
      <c r="U93" s="250"/>
      <c r="V93" s="250"/>
      <c r="W93" s="250"/>
      <c r="X93" s="250"/>
      <c r="Y93" s="250"/>
      <c r="Z93" s="250"/>
      <c r="AA93" s="250"/>
      <c r="AB93" s="250"/>
      <c r="AC93" s="250"/>
      <c r="AD93" s="250"/>
      <c r="AE93" s="250"/>
      <c r="AF93" s="250"/>
      <c r="AG93" s="250"/>
      <c r="AH93" s="250"/>
      <c r="AI93" s="250"/>
      <c r="AJ93" s="294"/>
      <c r="AK93" s="62"/>
      <c r="AL93" s="63"/>
      <c r="AM93" s="63"/>
      <c r="AN93" s="63"/>
      <c r="AO93" s="63"/>
      <c r="AP93" s="64"/>
      <c r="AQ93" s="65" t="s">
        <v>245</v>
      </c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4"/>
      <c r="BC93" s="192">
        <v>2500</v>
      </c>
      <c r="BD93" s="193"/>
      <c r="BE93" s="193"/>
      <c r="BF93" s="193"/>
      <c r="BG93" s="193"/>
      <c r="BH93" s="193"/>
      <c r="BI93" s="193"/>
      <c r="BJ93" s="193"/>
      <c r="BK93" s="193"/>
      <c r="BL93" s="193"/>
      <c r="BM93" s="193"/>
      <c r="BN93" s="193"/>
      <c r="BO93" s="193"/>
      <c r="BP93" s="193"/>
      <c r="BQ93" s="193"/>
      <c r="BR93" s="193"/>
      <c r="BS93" s="193"/>
      <c r="BT93" s="194"/>
      <c r="BU93" s="183">
        <f>BC93</f>
        <v>2500</v>
      </c>
      <c r="BV93" s="184"/>
      <c r="BW93" s="184"/>
      <c r="BX93" s="184"/>
      <c r="BY93" s="184"/>
      <c r="BZ93" s="184"/>
      <c r="CA93" s="184"/>
      <c r="CB93" s="184"/>
      <c r="CC93" s="184"/>
      <c r="CD93" s="184"/>
      <c r="CE93" s="184"/>
      <c r="CF93" s="184"/>
      <c r="CG93" s="184"/>
      <c r="CH93" s="192">
        <v>2500</v>
      </c>
      <c r="CI93" s="193"/>
      <c r="CJ93" s="193"/>
      <c r="CK93" s="193"/>
      <c r="CL93" s="193"/>
      <c r="CM93" s="193"/>
      <c r="CN93" s="193"/>
      <c r="CO93" s="193"/>
      <c r="CP93" s="193"/>
      <c r="CQ93" s="193"/>
      <c r="CR93" s="193"/>
      <c r="CS93" s="193"/>
      <c r="CT93" s="193"/>
      <c r="CU93" s="193"/>
      <c r="CV93" s="193"/>
      <c r="CW93" s="194"/>
      <c r="CX93" s="192"/>
      <c r="CY93" s="193"/>
      <c r="CZ93" s="193"/>
      <c r="DA93" s="193"/>
      <c r="DB93" s="193"/>
      <c r="DC93" s="193"/>
      <c r="DD93" s="193"/>
      <c r="DE93" s="193"/>
      <c r="DF93" s="193"/>
      <c r="DG93" s="193"/>
      <c r="DH93" s="193"/>
      <c r="DI93" s="23"/>
      <c r="DJ93" s="24"/>
      <c r="DK93" s="192"/>
      <c r="DL93" s="193"/>
      <c r="DM93" s="193"/>
      <c r="DN93" s="193"/>
      <c r="DO93" s="193"/>
      <c r="DP93" s="193"/>
      <c r="DQ93" s="193"/>
      <c r="DR93" s="193"/>
      <c r="DS93" s="193"/>
      <c r="DT93" s="193"/>
      <c r="DU93" s="193"/>
      <c r="DV93" s="193"/>
      <c r="DW93" s="24"/>
      <c r="DX93" s="181">
        <f t="shared" si="13"/>
        <v>2500</v>
      </c>
      <c r="DY93" s="181"/>
      <c r="DZ93" s="181"/>
      <c r="EA93" s="181"/>
      <c r="EB93" s="181"/>
      <c r="EC93" s="181"/>
      <c r="ED93" s="181"/>
      <c r="EE93" s="181"/>
      <c r="EF93" s="181"/>
      <c r="EG93" s="181"/>
      <c r="EH93" s="181"/>
      <c r="EI93" s="181"/>
      <c r="EJ93" s="181"/>
      <c r="EK93" s="192"/>
      <c r="EL93" s="193"/>
      <c r="EM93" s="193"/>
      <c r="EN93" s="193"/>
      <c r="EO93" s="193"/>
      <c r="EP93" s="193"/>
      <c r="EQ93" s="193"/>
      <c r="ER93" s="193"/>
      <c r="ES93" s="193"/>
      <c r="ET93" s="193"/>
      <c r="EU93" s="193"/>
      <c r="EV93" s="193"/>
      <c r="EW93" s="194"/>
      <c r="EX93" s="180">
        <f t="shared" si="14"/>
        <v>0</v>
      </c>
      <c r="EY93" s="181"/>
      <c r="EZ93" s="181"/>
      <c r="FA93" s="181"/>
      <c r="FB93" s="181"/>
      <c r="FC93" s="181"/>
      <c r="FD93" s="181"/>
      <c r="FE93" s="181"/>
      <c r="FF93" s="181"/>
      <c r="FG93" s="181"/>
      <c r="FH93" s="181"/>
      <c r="FI93" s="181"/>
      <c r="FJ93" s="182"/>
    </row>
    <row r="94" spans="1:166" ht="15.75" customHeight="1" hidden="1">
      <c r="A94" s="250"/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50"/>
      <c r="S94" s="250"/>
      <c r="T94" s="250"/>
      <c r="U94" s="250"/>
      <c r="V94" s="250"/>
      <c r="W94" s="250"/>
      <c r="X94" s="250"/>
      <c r="Y94" s="250"/>
      <c r="Z94" s="250"/>
      <c r="AA94" s="250"/>
      <c r="AB94" s="250"/>
      <c r="AC94" s="250"/>
      <c r="AD94" s="250"/>
      <c r="AE94" s="250"/>
      <c r="AF94" s="250"/>
      <c r="AG94" s="250"/>
      <c r="AH94" s="250"/>
      <c r="AI94" s="250"/>
      <c r="AJ94" s="294"/>
      <c r="AK94" s="62"/>
      <c r="AL94" s="63"/>
      <c r="AM94" s="63"/>
      <c r="AN94" s="63"/>
      <c r="AO94" s="63"/>
      <c r="AP94" s="64"/>
      <c r="AQ94" s="65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4"/>
      <c r="BC94" s="192"/>
      <c r="BD94" s="193"/>
      <c r="BE94" s="193"/>
      <c r="BF94" s="193"/>
      <c r="BG94" s="193"/>
      <c r="BH94" s="193"/>
      <c r="BI94" s="193"/>
      <c r="BJ94" s="193"/>
      <c r="BK94" s="193"/>
      <c r="BL94" s="193"/>
      <c r="BM94" s="193"/>
      <c r="BN94" s="193"/>
      <c r="BO94" s="193"/>
      <c r="BP94" s="193"/>
      <c r="BQ94" s="193"/>
      <c r="BR94" s="193"/>
      <c r="BS94" s="193"/>
      <c r="BT94" s="194"/>
      <c r="BU94" s="192"/>
      <c r="BV94" s="193"/>
      <c r="BW94" s="193"/>
      <c r="BX94" s="193"/>
      <c r="BY94" s="193"/>
      <c r="BZ94" s="193"/>
      <c r="CA94" s="193"/>
      <c r="CB94" s="193"/>
      <c r="CC94" s="193"/>
      <c r="CD94" s="193"/>
      <c r="CE94" s="193"/>
      <c r="CF94" s="193"/>
      <c r="CG94" s="194"/>
      <c r="CH94" s="192"/>
      <c r="CI94" s="193"/>
      <c r="CJ94" s="193"/>
      <c r="CK94" s="193"/>
      <c r="CL94" s="193"/>
      <c r="CM94" s="193"/>
      <c r="CN94" s="193"/>
      <c r="CO94" s="193"/>
      <c r="CP94" s="193"/>
      <c r="CQ94" s="193"/>
      <c r="CR94" s="193"/>
      <c r="CS94" s="193"/>
      <c r="CT94" s="193"/>
      <c r="CU94" s="193"/>
      <c r="CV94" s="193"/>
      <c r="CW94" s="194"/>
      <c r="CX94" s="192"/>
      <c r="CY94" s="193"/>
      <c r="CZ94" s="193"/>
      <c r="DA94" s="193"/>
      <c r="DB94" s="193"/>
      <c r="DC94" s="193"/>
      <c r="DD94" s="193"/>
      <c r="DE94" s="193"/>
      <c r="DF94" s="193"/>
      <c r="DG94" s="193"/>
      <c r="DH94" s="193"/>
      <c r="DI94" s="193"/>
      <c r="DJ94" s="194"/>
      <c r="DK94" s="192"/>
      <c r="DL94" s="193"/>
      <c r="DM94" s="193"/>
      <c r="DN94" s="193"/>
      <c r="DO94" s="193"/>
      <c r="DP94" s="193"/>
      <c r="DQ94" s="193"/>
      <c r="DR94" s="193"/>
      <c r="DS94" s="193"/>
      <c r="DT94" s="193"/>
      <c r="DU94" s="193"/>
      <c r="DV94" s="193"/>
      <c r="DW94" s="194"/>
      <c r="DX94" s="192"/>
      <c r="DY94" s="193"/>
      <c r="DZ94" s="193"/>
      <c r="EA94" s="193"/>
      <c r="EB94" s="193"/>
      <c r="EC94" s="193"/>
      <c r="ED94" s="193"/>
      <c r="EE94" s="193"/>
      <c r="EF94" s="193"/>
      <c r="EG94" s="193"/>
      <c r="EH94" s="193"/>
      <c r="EI94" s="193"/>
      <c r="EJ94" s="194"/>
      <c r="EK94" s="192"/>
      <c r="EL94" s="193"/>
      <c r="EM94" s="193"/>
      <c r="EN94" s="193"/>
      <c r="EO94" s="193"/>
      <c r="EP94" s="193"/>
      <c r="EQ94" s="193"/>
      <c r="ER94" s="193"/>
      <c r="ES94" s="193"/>
      <c r="ET94" s="193"/>
      <c r="EU94" s="193"/>
      <c r="EV94" s="193"/>
      <c r="EW94" s="194"/>
      <c r="EX94" s="192"/>
      <c r="EY94" s="193"/>
      <c r="EZ94" s="193"/>
      <c r="FA94" s="193"/>
      <c r="FB94" s="193"/>
      <c r="FC94" s="193"/>
      <c r="FD94" s="193"/>
      <c r="FE94" s="193"/>
      <c r="FF94" s="193"/>
      <c r="FG94" s="193"/>
      <c r="FH94" s="193"/>
      <c r="FI94" s="193"/>
      <c r="FJ94" s="273"/>
    </row>
    <row r="95" spans="1:166" ht="15.75" customHeight="1" hidden="1" thickBot="1">
      <c r="A95" s="292"/>
      <c r="B95" s="292"/>
      <c r="C95" s="292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3"/>
      <c r="AK95" s="102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  <c r="DN95" s="283"/>
      <c r="DO95" s="283"/>
      <c r="DP95" s="283"/>
      <c r="DQ95" s="283"/>
      <c r="DR95" s="283"/>
      <c r="DS95" s="283"/>
      <c r="DT95" s="283"/>
      <c r="DU95" s="283"/>
      <c r="DV95" s="283"/>
      <c r="DW95" s="283"/>
      <c r="DX95" s="283"/>
      <c r="DY95" s="283"/>
      <c r="DZ95" s="283"/>
      <c r="EA95" s="283"/>
      <c r="EB95" s="283"/>
      <c r="EC95" s="283"/>
      <c r="ED95" s="283"/>
      <c r="EE95" s="283"/>
      <c r="EF95" s="283"/>
      <c r="EG95" s="283"/>
      <c r="EH95" s="283"/>
      <c r="EI95" s="283"/>
      <c r="EJ95" s="283"/>
      <c r="EK95" s="283"/>
      <c r="EL95" s="283"/>
      <c r="EM95" s="283"/>
      <c r="EN95" s="283"/>
      <c r="EO95" s="283"/>
      <c r="EP95" s="283"/>
      <c r="EQ95" s="283"/>
      <c r="ER95" s="283"/>
      <c r="ES95" s="283"/>
      <c r="ET95" s="283"/>
      <c r="EU95" s="283"/>
      <c r="EV95" s="283"/>
      <c r="EW95" s="283"/>
      <c r="EX95" s="283"/>
      <c r="EY95" s="283"/>
      <c r="EZ95" s="283"/>
      <c r="FA95" s="283"/>
      <c r="FB95" s="283"/>
      <c r="FC95" s="283"/>
      <c r="FD95" s="283"/>
      <c r="FE95" s="283"/>
      <c r="FF95" s="283"/>
      <c r="FG95" s="283"/>
      <c r="FH95" s="283"/>
      <c r="FI95" s="283"/>
      <c r="FJ95" s="291"/>
    </row>
    <row r="96" ht="12" thickBot="1"/>
    <row r="97" spans="1:166" ht="24" customHeight="1" thickBot="1">
      <c r="A97" s="288" t="s">
        <v>62</v>
      </c>
      <c r="B97" s="288"/>
      <c r="C97" s="288"/>
      <c r="D97" s="288"/>
      <c r="E97" s="288"/>
      <c r="F97" s="288"/>
      <c r="G97" s="288"/>
      <c r="H97" s="288"/>
      <c r="I97" s="288"/>
      <c r="J97" s="288"/>
      <c r="K97" s="288"/>
      <c r="L97" s="288"/>
      <c r="M97" s="288"/>
      <c r="N97" s="288"/>
      <c r="O97" s="288"/>
      <c r="P97" s="288"/>
      <c r="Q97" s="288"/>
      <c r="R97" s="288"/>
      <c r="S97" s="288"/>
      <c r="T97" s="288"/>
      <c r="U97" s="288"/>
      <c r="V97" s="288"/>
      <c r="W97" s="288"/>
      <c r="X97" s="288"/>
      <c r="Y97" s="288"/>
      <c r="Z97" s="288"/>
      <c r="AA97" s="288"/>
      <c r="AB97" s="288"/>
      <c r="AC97" s="288"/>
      <c r="AD97" s="288"/>
      <c r="AE97" s="288"/>
      <c r="AF97" s="288"/>
      <c r="AG97" s="288"/>
      <c r="AH97" s="288"/>
      <c r="AI97" s="288"/>
      <c r="AJ97" s="289"/>
      <c r="AK97" s="290" t="s">
        <v>33</v>
      </c>
      <c r="AL97" s="281"/>
      <c r="AM97" s="281"/>
      <c r="AN97" s="281"/>
      <c r="AO97" s="281"/>
      <c r="AP97" s="281"/>
      <c r="AQ97" s="281" t="s">
        <v>40</v>
      </c>
      <c r="AR97" s="281"/>
      <c r="AS97" s="281"/>
      <c r="AT97" s="281"/>
      <c r="AU97" s="281"/>
      <c r="AV97" s="281"/>
      <c r="AW97" s="281"/>
      <c r="AX97" s="281"/>
      <c r="AY97" s="281"/>
      <c r="AZ97" s="281"/>
      <c r="BA97" s="281"/>
      <c r="BB97" s="281"/>
      <c r="BC97" s="284">
        <f>'стр.1'!BJ19-'стр.2'!BC6</f>
        <v>-715000</v>
      </c>
      <c r="BD97" s="282"/>
      <c r="BE97" s="282"/>
      <c r="BF97" s="282"/>
      <c r="BG97" s="282"/>
      <c r="BH97" s="282"/>
      <c r="BI97" s="282"/>
      <c r="BJ97" s="282"/>
      <c r="BK97" s="282"/>
      <c r="BL97" s="282"/>
      <c r="BM97" s="282"/>
      <c r="BN97" s="282"/>
      <c r="BO97" s="282"/>
      <c r="BP97" s="282"/>
      <c r="BQ97" s="282"/>
      <c r="BR97" s="282"/>
      <c r="BS97" s="282"/>
      <c r="BT97" s="282"/>
      <c r="BU97" s="284">
        <f>BC97</f>
        <v>-715000</v>
      </c>
      <c r="BV97" s="285"/>
      <c r="BW97" s="285"/>
      <c r="BX97" s="285"/>
      <c r="BY97" s="285"/>
      <c r="BZ97" s="285"/>
      <c r="CA97" s="285"/>
      <c r="CB97" s="285"/>
      <c r="CC97" s="285"/>
      <c r="CD97" s="285"/>
      <c r="CE97" s="285"/>
      <c r="CF97" s="285"/>
      <c r="CG97" s="285"/>
      <c r="CH97" s="282">
        <f>'стр.1'!CF19-'стр.2'!CH6</f>
        <v>387864.9699999988</v>
      </c>
      <c r="CI97" s="282"/>
      <c r="CJ97" s="282"/>
      <c r="CK97" s="282"/>
      <c r="CL97" s="282"/>
      <c r="CM97" s="282"/>
      <c r="CN97" s="282"/>
      <c r="CO97" s="282"/>
      <c r="CP97" s="282"/>
      <c r="CQ97" s="282"/>
      <c r="CR97" s="282"/>
      <c r="CS97" s="282"/>
      <c r="CT97" s="282"/>
      <c r="CU97" s="282"/>
      <c r="CV97" s="282"/>
      <c r="CW97" s="282"/>
      <c r="CX97" s="282"/>
      <c r="CY97" s="282"/>
      <c r="CZ97" s="282"/>
      <c r="DA97" s="282"/>
      <c r="DB97" s="282"/>
      <c r="DC97" s="282"/>
      <c r="DD97" s="282"/>
      <c r="DE97" s="282"/>
      <c r="DF97" s="282"/>
      <c r="DG97" s="282"/>
      <c r="DH97" s="282"/>
      <c r="DI97" s="282"/>
      <c r="DJ97" s="282"/>
      <c r="DK97" s="282"/>
      <c r="DL97" s="282"/>
      <c r="DM97" s="282"/>
      <c r="DN97" s="282"/>
      <c r="DO97" s="282"/>
      <c r="DP97" s="282"/>
      <c r="DQ97" s="282"/>
      <c r="DR97" s="282"/>
      <c r="DS97" s="282"/>
      <c r="DT97" s="282"/>
      <c r="DU97" s="282"/>
      <c r="DV97" s="282"/>
      <c r="DW97" s="282"/>
      <c r="DX97" s="282">
        <f>CH97</f>
        <v>387864.9699999988</v>
      </c>
      <c r="DY97" s="282"/>
      <c r="DZ97" s="282"/>
      <c r="EA97" s="282"/>
      <c r="EB97" s="282"/>
      <c r="EC97" s="282"/>
      <c r="ED97" s="282"/>
      <c r="EE97" s="282"/>
      <c r="EF97" s="282"/>
      <c r="EG97" s="282"/>
      <c r="EH97" s="282"/>
      <c r="EI97" s="282"/>
      <c r="EJ97" s="282"/>
      <c r="EK97" s="282" t="s">
        <v>40</v>
      </c>
      <c r="EL97" s="282"/>
      <c r="EM97" s="282"/>
      <c r="EN97" s="282"/>
      <c r="EO97" s="282"/>
      <c r="EP97" s="282"/>
      <c r="EQ97" s="282"/>
      <c r="ER97" s="282"/>
      <c r="ES97" s="282"/>
      <c r="ET97" s="282"/>
      <c r="EU97" s="282"/>
      <c r="EV97" s="282"/>
      <c r="EW97" s="282"/>
      <c r="EX97" s="285" t="s">
        <v>40</v>
      </c>
      <c r="EY97" s="285"/>
      <c r="EZ97" s="285"/>
      <c r="FA97" s="285"/>
      <c r="FB97" s="285"/>
      <c r="FC97" s="285"/>
      <c r="FD97" s="285"/>
      <c r="FE97" s="285"/>
      <c r="FF97" s="285"/>
      <c r="FG97" s="285"/>
      <c r="FH97" s="285"/>
      <c r="FI97" s="285"/>
      <c r="FJ97" s="287"/>
    </row>
    <row r="98" spans="1:166" ht="3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</row>
    <row r="99" spans="1:166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</row>
    <row r="100" spans="1:166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</row>
  </sheetData>
  <sheetProtection/>
  <mergeCells count="1026">
    <mergeCell ref="EK58:EW58"/>
    <mergeCell ref="EK59:EW59"/>
    <mergeCell ref="EX58:FJ58"/>
    <mergeCell ref="EX59:FJ59"/>
    <mergeCell ref="CX58:DH58"/>
    <mergeCell ref="CX59:DH59"/>
    <mergeCell ref="DK58:DV58"/>
    <mergeCell ref="DK59:DV59"/>
    <mergeCell ref="DX58:EJ58"/>
    <mergeCell ref="DX59:EJ59"/>
    <mergeCell ref="BC58:BT58"/>
    <mergeCell ref="BC59:BT59"/>
    <mergeCell ref="BU58:CG58"/>
    <mergeCell ref="BU59:CG59"/>
    <mergeCell ref="CH58:CW58"/>
    <mergeCell ref="CH59:CW59"/>
    <mergeCell ref="A58:AE58"/>
    <mergeCell ref="A59:AE59"/>
    <mergeCell ref="AK58:AP58"/>
    <mergeCell ref="AK59:AP59"/>
    <mergeCell ref="AQ58:BB58"/>
    <mergeCell ref="AQ59:BB59"/>
    <mergeCell ref="DX24:EJ24"/>
    <mergeCell ref="DX25:EJ25"/>
    <mergeCell ref="EK24:EW24"/>
    <mergeCell ref="EK25:EW25"/>
    <mergeCell ref="EX24:FJ24"/>
    <mergeCell ref="EX25:FJ25"/>
    <mergeCell ref="CH24:CW24"/>
    <mergeCell ref="CH25:CW25"/>
    <mergeCell ref="CX24:DH24"/>
    <mergeCell ref="CX25:DH25"/>
    <mergeCell ref="DK24:DV24"/>
    <mergeCell ref="DK25:DV25"/>
    <mergeCell ref="EX17:FJ17"/>
    <mergeCell ref="A24:AJ24"/>
    <mergeCell ref="A25:AJ25"/>
    <mergeCell ref="AK24:AP24"/>
    <mergeCell ref="AK25:AP25"/>
    <mergeCell ref="AQ24:BB24"/>
    <mergeCell ref="AQ25:BB25"/>
    <mergeCell ref="BC24:BT24"/>
    <mergeCell ref="BC25:BT25"/>
    <mergeCell ref="BU25:CG25"/>
    <mergeCell ref="AQ17:BB17"/>
    <mergeCell ref="BC17:BT17"/>
    <mergeCell ref="BU17:CG17"/>
    <mergeCell ref="CH17:CW17"/>
    <mergeCell ref="CX17:DH17"/>
    <mergeCell ref="EK17:EW17"/>
    <mergeCell ref="CH15:CW15"/>
    <mergeCell ref="CX15:DH15"/>
    <mergeCell ref="DK15:DV15"/>
    <mergeCell ref="DX15:EJ15"/>
    <mergeCell ref="EK15:EW15"/>
    <mergeCell ref="EX15:FJ15"/>
    <mergeCell ref="CX10:DH10"/>
    <mergeCell ref="DK10:DV10"/>
    <mergeCell ref="DX10:EJ10"/>
    <mergeCell ref="EK10:EW10"/>
    <mergeCell ref="EX10:FJ10"/>
    <mergeCell ref="A15:AE15"/>
    <mergeCell ref="AK15:AP15"/>
    <mergeCell ref="AQ15:BB15"/>
    <mergeCell ref="BC15:BT15"/>
    <mergeCell ref="BU15:CG15"/>
    <mergeCell ref="A10:AE10"/>
    <mergeCell ref="AK10:AP10"/>
    <mergeCell ref="AQ10:BB10"/>
    <mergeCell ref="BC10:BT10"/>
    <mergeCell ref="BU10:CG10"/>
    <mergeCell ref="CH10:CW10"/>
    <mergeCell ref="CH16:CW16"/>
    <mergeCell ref="CX16:DH16"/>
    <mergeCell ref="DK16:DV16"/>
    <mergeCell ref="DX16:EJ16"/>
    <mergeCell ref="EK16:EW16"/>
    <mergeCell ref="EX16:FJ16"/>
    <mergeCell ref="EX11:FJ11"/>
    <mergeCell ref="EX67:FJ67"/>
    <mergeCell ref="EX64:FJ64"/>
    <mergeCell ref="EX65:FJ65"/>
    <mergeCell ref="A67:AE67"/>
    <mergeCell ref="AK67:AP67"/>
    <mergeCell ref="AQ67:BB67"/>
    <mergeCell ref="BC67:BT67"/>
    <mergeCell ref="BU67:CG67"/>
    <mergeCell ref="CH67:CW67"/>
    <mergeCell ref="DK67:DV67"/>
    <mergeCell ref="CX65:DH65"/>
    <mergeCell ref="DK64:DU64"/>
    <mergeCell ref="DK65:DU65"/>
    <mergeCell ref="CX66:DH66"/>
    <mergeCell ref="DK66:DV66"/>
    <mergeCell ref="A11:AE11"/>
    <mergeCell ref="EK64:EW64"/>
    <mergeCell ref="EK65:EW65"/>
    <mergeCell ref="BC64:BT64"/>
    <mergeCell ref="BC65:BT65"/>
    <mergeCell ref="BU64:CG64"/>
    <mergeCell ref="BU65:CG65"/>
    <mergeCell ref="CH64:CW64"/>
    <mergeCell ref="CH65:CW65"/>
    <mergeCell ref="DX65:EJ65"/>
    <mergeCell ref="BU88:CG88"/>
    <mergeCell ref="AK61:AP61"/>
    <mergeCell ref="AQ61:BB61"/>
    <mergeCell ref="BC61:BT61"/>
    <mergeCell ref="DX11:EJ11"/>
    <mergeCell ref="EK11:EW11"/>
    <mergeCell ref="AK19:AP19"/>
    <mergeCell ref="AQ19:BB19"/>
    <mergeCell ref="BC19:BT19"/>
    <mergeCell ref="BU19:CG19"/>
    <mergeCell ref="EK86:EW86"/>
    <mergeCell ref="EX84:FJ84"/>
    <mergeCell ref="AK11:AP11"/>
    <mergeCell ref="AQ11:BB11"/>
    <mergeCell ref="BC11:BT11"/>
    <mergeCell ref="BU11:CG11"/>
    <mergeCell ref="CH11:CW11"/>
    <mergeCell ref="CH19:CW19"/>
    <mergeCell ref="CX19:DH19"/>
    <mergeCell ref="CX67:DH67"/>
    <mergeCell ref="CX83:DH83"/>
    <mergeCell ref="DK83:DV83"/>
    <mergeCell ref="EK83:EW83"/>
    <mergeCell ref="EX83:FJ83"/>
    <mergeCell ref="CX89:DH89"/>
    <mergeCell ref="CX88:DH88"/>
    <mergeCell ref="DK86:DV86"/>
    <mergeCell ref="DK87:DV87"/>
    <mergeCell ref="DK88:DV88"/>
    <mergeCell ref="DK89:DV89"/>
    <mergeCell ref="EX53:FJ53"/>
    <mergeCell ref="EX62:FJ62"/>
    <mergeCell ref="EK70:EW70"/>
    <mergeCell ref="DX64:EJ64"/>
    <mergeCell ref="EX61:FJ61"/>
    <mergeCell ref="A83:AE83"/>
    <mergeCell ref="AK83:AP83"/>
    <mergeCell ref="AQ83:BB83"/>
    <mergeCell ref="BU83:CG83"/>
    <mergeCell ref="CH83:CW83"/>
    <mergeCell ref="EK14:EW14"/>
    <mergeCell ref="EX14:FJ14"/>
    <mergeCell ref="DK14:DV14"/>
    <mergeCell ref="DX14:EJ14"/>
    <mergeCell ref="EX40:FJ40"/>
    <mergeCell ref="DK19:DU19"/>
    <mergeCell ref="DX19:EJ19"/>
    <mergeCell ref="EK19:EW19"/>
    <mergeCell ref="DK17:DV17"/>
    <mergeCell ref="DX17:EJ17"/>
    <mergeCell ref="BU14:CG14"/>
    <mergeCell ref="CH14:CW14"/>
    <mergeCell ref="CX14:DH14"/>
    <mergeCell ref="CH18:CW18"/>
    <mergeCell ref="CH38:CW38"/>
    <mergeCell ref="AQ21:BB21"/>
    <mergeCell ref="BC21:BT21"/>
    <mergeCell ref="AQ16:BB16"/>
    <mergeCell ref="BC16:BT16"/>
    <mergeCell ref="BU16:CG16"/>
    <mergeCell ref="AK21:AP21"/>
    <mergeCell ref="A14:AE14"/>
    <mergeCell ref="AK14:AP14"/>
    <mergeCell ref="AQ14:BB14"/>
    <mergeCell ref="BC14:BT14"/>
    <mergeCell ref="A19:AE19"/>
    <mergeCell ref="A16:AE16"/>
    <mergeCell ref="AK16:AP16"/>
    <mergeCell ref="A17:AE17"/>
    <mergeCell ref="AK17:AP17"/>
    <mergeCell ref="DK53:DV53"/>
    <mergeCell ref="EK63:EW63"/>
    <mergeCell ref="EK66:EW66"/>
    <mergeCell ref="DK54:DV54"/>
    <mergeCell ref="A18:AE18"/>
    <mergeCell ref="AK18:AP18"/>
    <mergeCell ref="EK39:EW39"/>
    <mergeCell ref="EK37:EW37"/>
    <mergeCell ref="CX32:DH32"/>
    <mergeCell ref="A20:AE20"/>
    <mergeCell ref="A21:AE21"/>
    <mergeCell ref="BC49:BT49"/>
    <mergeCell ref="A37:AE37"/>
    <mergeCell ref="A38:AE38"/>
    <mergeCell ref="AK27:AP27"/>
    <mergeCell ref="AK23:AP23"/>
    <mergeCell ref="A23:AJ23"/>
    <mergeCell ref="A35:AE35"/>
    <mergeCell ref="A33:AJ33"/>
    <mergeCell ref="AQ40:BB40"/>
    <mergeCell ref="AQ18:BB18"/>
    <mergeCell ref="BC18:BT18"/>
    <mergeCell ref="BU18:CG18"/>
    <mergeCell ref="BU21:CG21"/>
    <mergeCell ref="CH53:CW53"/>
    <mergeCell ref="AQ49:BB49"/>
    <mergeCell ref="CH32:CW32"/>
    <mergeCell ref="AQ53:BB53"/>
    <mergeCell ref="AQ51:BB51"/>
    <mergeCell ref="BU24:CG24"/>
    <mergeCell ref="CX86:DH86"/>
    <mergeCell ref="EK50:EW50"/>
    <mergeCell ref="DX37:EJ37"/>
    <mergeCell ref="DX38:EJ38"/>
    <mergeCell ref="CX72:DH72"/>
    <mergeCell ref="DK49:DV49"/>
    <mergeCell ref="DX49:EJ49"/>
    <mergeCell ref="CX49:DH49"/>
    <mergeCell ref="DX83:EJ83"/>
    <mergeCell ref="DX53:EJ53"/>
    <mergeCell ref="BC53:BT53"/>
    <mergeCell ref="CH63:CW63"/>
    <mergeCell ref="BC63:BT63"/>
    <mergeCell ref="CX63:DH63"/>
    <mergeCell ref="BU61:CG61"/>
    <mergeCell ref="DK63:DV63"/>
    <mergeCell ref="BC56:BT56"/>
    <mergeCell ref="BU56:CG56"/>
    <mergeCell ref="BU53:CG53"/>
    <mergeCell ref="CX53:DH53"/>
    <mergeCell ref="EK80:EW80"/>
    <mergeCell ref="EK82:EW82"/>
    <mergeCell ref="DX81:EJ81"/>
    <mergeCell ref="EK81:EW81"/>
    <mergeCell ref="CX51:DH51"/>
    <mergeCell ref="CX52:DH52"/>
    <mergeCell ref="DX70:EJ70"/>
    <mergeCell ref="DK70:DV70"/>
    <mergeCell ref="DK82:DV82"/>
    <mergeCell ref="CX64:DH64"/>
    <mergeCell ref="A12:AE12"/>
    <mergeCell ref="AK12:AP12"/>
    <mergeCell ref="AK37:AP37"/>
    <mergeCell ref="A81:AE81"/>
    <mergeCell ref="AK81:AP81"/>
    <mergeCell ref="A32:AJ32"/>
    <mergeCell ref="A50:AE50"/>
    <mergeCell ref="A80:AE80"/>
    <mergeCell ref="A51:AE51"/>
    <mergeCell ref="AK51:AP51"/>
    <mergeCell ref="BC12:BT12"/>
    <mergeCell ref="BU12:CG12"/>
    <mergeCell ref="CH12:CW12"/>
    <mergeCell ref="AQ13:BB13"/>
    <mergeCell ref="BU13:CG13"/>
    <mergeCell ref="BC13:BT13"/>
    <mergeCell ref="CH13:CW13"/>
    <mergeCell ref="CH81:CW81"/>
    <mergeCell ref="AQ81:BB81"/>
    <mergeCell ref="BC81:BT81"/>
    <mergeCell ref="BU81:CG81"/>
    <mergeCell ref="CX81:DH81"/>
    <mergeCell ref="BC80:BT80"/>
    <mergeCell ref="CH80:CW80"/>
    <mergeCell ref="AK73:AP73"/>
    <mergeCell ref="BC82:BT82"/>
    <mergeCell ref="EX50:FJ50"/>
    <mergeCell ref="EX51:FJ51"/>
    <mergeCell ref="EX79:FJ79"/>
    <mergeCell ref="CX82:DH82"/>
    <mergeCell ref="BU80:CG80"/>
    <mergeCell ref="CX79:DH79"/>
    <mergeCell ref="BU79:CG79"/>
    <mergeCell ref="DX80:EJ80"/>
    <mergeCell ref="AK38:AP38"/>
    <mergeCell ref="AK32:AP32"/>
    <mergeCell ref="AQ32:BB32"/>
    <mergeCell ref="BC32:BT32"/>
    <mergeCell ref="BC51:BT51"/>
    <mergeCell ref="BU51:CG51"/>
    <mergeCell ref="AK34:AP34"/>
    <mergeCell ref="AK33:AP33"/>
    <mergeCell ref="BU34:CG34"/>
    <mergeCell ref="BU36:CG36"/>
    <mergeCell ref="AQ33:BB33"/>
    <mergeCell ref="BC37:BT37"/>
    <mergeCell ref="AQ35:BB35"/>
    <mergeCell ref="BC35:BT35"/>
    <mergeCell ref="BU35:CG35"/>
    <mergeCell ref="BU37:CG37"/>
    <mergeCell ref="BC33:BT33"/>
    <mergeCell ref="EX90:FJ90"/>
    <mergeCell ref="DX79:EJ79"/>
    <mergeCell ref="DX90:EJ90"/>
    <mergeCell ref="EK79:EW79"/>
    <mergeCell ref="EK90:EW90"/>
    <mergeCell ref="DX86:EJ86"/>
    <mergeCell ref="EX81:FJ81"/>
    <mergeCell ref="EX80:FJ80"/>
    <mergeCell ref="EX82:FJ82"/>
    <mergeCell ref="DX82:EJ82"/>
    <mergeCell ref="CH82:CW82"/>
    <mergeCell ref="AQ90:BB90"/>
    <mergeCell ref="BC90:BT90"/>
    <mergeCell ref="AQ89:BB89"/>
    <mergeCell ref="AQ88:BB88"/>
    <mergeCell ref="BU90:CG90"/>
    <mergeCell ref="CH90:CW90"/>
    <mergeCell ref="BU89:CG89"/>
    <mergeCell ref="AQ82:BB82"/>
    <mergeCell ref="BU82:CG82"/>
    <mergeCell ref="BC72:BT72"/>
    <mergeCell ref="A90:AE90"/>
    <mergeCell ref="AK79:AP79"/>
    <mergeCell ref="AK90:AP90"/>
    <mergeCell ref="A89:AE89"/>
    <mergeCell ref="A88:AE88"/>
    <mergeCell ref="AK88:AP88"/>
    <mergeCell ref="A79:AE79"/>
    <mergeCell ref="A85:AE85"/>
    <mergeCell ref="A86:AE86"/>
    <mergeCell ref="EK77:EW77"/>
    <mergeCell ref="EX77:FJ77"/>
    <mergeCell ref="DX77:EJ77"/>
    <mergeCell ref="A82:AE82"/>
    <mergeCell ref="CX71:DH71"/>
    <mergeCell ref="DK73:DV73"/>
    <mergeCell ref="AQ79:BB79"/>
    <mergeCell ref="AQ72:BB72"/>
    <mergeCell ref="AQ73:BB73"/>
    <mergeCell ref="DK72:DV72"/>
    <mergeCell ref="EX71:FJ71"/>
    <mergeCell ref="EX72:FJ72"/>
    <mergeCell ref="EX73:FJ73"/>
    <mergeCell ref="EK71:EW71"/>
    <mergeCell ref="EK72:EW72"/>
    <mergeCell ref="EK73:EW73"/>
    <mergeCell ref="DX73:EJ73"/>
    <mergeCell ref="CH73:CW73"/>
    <mergeCell ref="AK89:AP89"/>
    <mergeCell ref="CX77:DH77"/>
    <mergeCell ref="BC73:BT73"/>
    <mergeCell ref="BC79:BT79"/>
    <mergeCell ref="CH79:CW79"/>
    <mergeCell ref="AQ80:BB80"/>
    <mergeCell ref="AK86:AP86"/>
    <mergeCell ref="CH87:CW87"/>
    <mergeCell ref="AQ87:BB87"/>
    <mergeCell ref="BC88:BT88"/>
    <mergeCell ref="BC83:BT83"/>
    <mergeCell ref="BC89:BT89"/>
    <mergeCell ref="AK85:AP85"/>
    <mergeCell ref="AQ85:BB85"/>
    <mergeCell ref="BC86:BT86"/>
    <mergeCell ref="AQ93:BB93"/>
    <mergeCell ref="DX93:EJ93"/>
    <mergeCell ref="CH92:CW92"/>
    <mergeCell ref="DK93:DV93"/>
    <mergeCell ref="CH93:CW93"/>
    <mergeCell ref="DX92:EJ92"/>
    <mergeCell ref="DK80:DV80"/>
    <mergeCell ref="DK81:DV81"/>
    <mergeCell ref="BU71:CG71"/>
    <mergeCell ref="CH71:CW71"/>
    <mergeCell ref="CH72:CW72"/>
    <mergeCell ref="CX73:DH73"/>
    <mergeCell ref="CX80:DH80"/>
    <mergeCell ref="CX78:DH78"/>
    <mergeCell ref="DK76:DV76"/>
    <mergeCell ref="DK77:DV77"/>
    <mergeCell ref="AK70:AP70"/>
    <mergeCell ref="BU62:CG62"/>
    <mergeCell ref="BC62:BT62"/>
    <mergeCell ref="AK68:AP68"/>
    <mergeCell ref="BC68:BT68"/>
    <mergeCell ref="AK64:AP64"/>
    <mergeCell ref="AK65:AP65"/>
    <mergeCell ref="AQ64:BB64"/>
    <mergeCell ref="AQ65:BB65"/>
    <mergeCell ref="BU69:CG69"/>
    <mergeCell ref="AK82:AP82"/>
    <mergeCell ref="AK92:AP92"/>
    <mergeCell ref="AQ71:BB71"/>
    <mergeCell ref="BC71:BT71"/>
    <mergeCell ref="CH70:CW70"/>
    <mergeCell ref="BU73:CG73"/>
    <mergeCell ref="BU72:CG72"/>
    <mergeCell ref="CH86:CW86"/>
    <mergeCell ref="AQ92:BB92"/>
    <mergeCell ref="BU91:CG91"/>
    <mergeCell ref="A70:AJ70"/>
    <mergeCell ref="A64:AE64"/>
    <mergeCell ref="AK93:AP93"/>
    <mergeCell ref="AK80:AP80"/>
    <mergeCell ref="A72:AE72"/>
    <mergeCell ref="A73:AE73"/>
    <mergeCell ref="AK72:AP72"/>
    <mergeCell ref="A92:AJ92"/>
    <mergeCell ref="A93:AJ93"/>
    <mergeCell ref="AK84:AP84"/>
    <mergeCell ref="A68:AJ68"/>
    <mergeCell ref="AQ68:BB68"/>
    <mergeCell ref="A66:AE66"/>
    <mergeCell ref="AK69:AP69"/>
    <mergeCell ref="AQ62:BB62"/>
    <mergeCell ref="AK62:AP62"/>
    <mergeCell ref="A69:AJ69"/>
    <mergeCell ref="A65:AE65"/>
    <mergeCell ref="A63:AJ63"/>
    <mergeCell ref="AQ69:BB69"/>
    <mergeCell ref="DK43:DV43"/>
    <mergeCell ref="A61:AE61"/>
    <mergeCell ref="AK35:AP35"/>
    <mergeCell ref="AK36:AP36"/>
    <mergeCell ref="A62:AJ62"/>
    <mergeCell ref="AQ63:BB63"/>
    <mergeCell ref="A60:AJ60"/>
    <mergeCell ref="AQ37:BB37"/>
    <mergeCell ref="AK52:AP52"/>
    <mergeCell ref="CH62:CW62"/>
    <mergeCell ref="EK27:EW27"/>
    <mergeCell ref="DX39:EJ39"/>
    <mergeCell ref="DX43:EJ43"/>
    <mergeCell ref="EK43:EW43"/>
    <mergeCell ref="EK36:EW36"/>
    <mergeCell ref="EK38:EW38"/>
    <mergeCell ref="EK42:EW42"/>
    <mergeCell ref="DX33:EJ33"/>
    <mergeCell ref="EK28:EW28"/>
    <mergeCell ref="EK29:EW29"/>
    <mergeCell ref="EX27:FJ27"/>
    <mergeCell ref="DX27:EJ27"/>
    <mergeCell ref="DX34:EJ34"/>
    <mergeCell ref="DK27:DV27"/>
    <mergeCell ref="EX38:FJ38"/>
    <mergeCell ref="DK38:DV38"/>
    <mergeCell ref="EK32:EW32"/>
    <mergeCell ref="EX32:FJ32"/>
    <mergeCell ref="DX35:EJ35"/>
    <mergeCell ref="EX36:FJ36"/>
    <mergeCell ref="EX37:FJ37"/>
    <mergeCell ref="EX34:FJ34"/>
    <mergeCell ref="EX33:FJ33"/>
    <mergeCell ref="EX42:FJ42"/>
    <mergeCell ref="EX43:FJ43"/>
    <mergeCell ref="EK62:EW62"/>
    <mergeCell ref="EK44:EW44"/>
    <mergeCell ref="EK61:EW61"/>
    <mergeCell ref="EK51:EW51"/>
    <mergeCell ref="EK40:EW40"/>
    <mergeCell ref="DX51:EJ51"/>
    <mergeCell ref="DX48:EJ48"/>
    <mergeCell ref="EX48:FJ48"/>
    <mergeCell ref="EX52:FJ52"/>
    <mergeCell ref="EK54:EW54"/>
    <mergeCell ref="CX35:DH35"/>
    <mergeCell ref="DK45:DV45"/>
    <mergeCell ref="CX43:DH43"/>
    <mergeCell ref="CX39:DH39"/>
    <mergeCell ref="EX39:FJ39"/>
    <mergeCell ref="CH33:CW33"/>
    <mergeCell ref="CX37:DH37"/>
    <mergeCell ref="EK23:EW23"/>
    <mergeCell ref="CX27:DH27"/>
    <mergeCell ref="CX36:DH36"/>
    <mergeCell ref="CH36:CW36"/>
    <mergeCell ref="CH35:CW35"/>
    <mergeCell ref="CX23:DH23"/>
    <mergeCell ref="EK33:EW33"/>
    <mergeCell ref="DX23:EJ23"/>
    <mergeCell ref="DK37:DV37"/>
    <mergeCell ref="EX23:FJ23"/>
    <mergeCell ref="DX36:EJ36"/>
    <mergeCell ref="DX32:EJ32"/>
    <mergeCell ref="DK35:DV35"/>
    <mergeCell ref="DK36:DV36"/>
    <mergeCell ref="EX35:FJ35"/>
    <mergeCell ref="DK34:DV34"/>
    <mergeCell ref="DX28:EJ28"/>
    <mergeCell ref="DK30:DV30"/>
    <mergeCell ref="AQ38:BB38"/>
    <mergeCell ref="CX38:DH38"/>
    <mergeCell ref="BU38:CG38"/>
    <mergeCell ref="AK60:AP60"/>
    <mergeCell ref="AQ60:BB60"/>
    <mergeCell ref="BU45:CG45"/>
    <mergeCell ref="BU48:CG48"/>
    <mergeCell ref="AK43:AP43"/>
    <mergeCell ref="BC38:BT38"/>
    <mergeCell ref="BC52:BT52"/>
    <mergeCell ref="A53:AJ53"/>
    <mergeCell ref="BC44:BT44"/>
    <mergeCell ref="AK53:AP53"/>
    <mergeCell ref="BU22:CG22"/>
    <mergeCell ref="BU32:CG32"/>
    <mergeCell ref="BU33:CG33"/>
    <mergeCell ref="A39:AE39"/>
    <mergeCell ref="AK39:AP39"/>
    <mergeCell ref="AQ39:BB39"/>
    <mergeCell ref="BC39:BT39"/>
    <mergeCell ref="A27:AJ27"/>
    <mergeCell ref="EX13:FJ13"/>
    <mergeCell ref="DX13:EJ13"/>
    <mergeCell ref="EK13:EW13"/>
    <mergeCell ref="AQ23:BB23"/>
    <mergeCell ref="AQ27:BB27"/>
    <mergeCell ref="BC23:BT23"/>
    <mergeCell ref="CX13:DH13"/>
    <mergeCell ref="DK13:DV13"/>
    <mergeCell ref="CX18:DH18"/>
    <mergeCell ref="A94:AJ94"/>
    <mergeCell ref="DK32:DV32"/>
    <mergeCell ref="AK20:AP20"/>
    <mergeCell ref="AQ20:BB20"/>
    <mergeCell ref="BC20:BT20"/>
    <mergeCell ref="BC87:BT87"/>
    <mergeCell ref="BU87:CG87"/>
    <mergeCell ref="BU43:CG43"/>
    <mergeCell ref="BU23:CG23"/>
    <mergeCell ref="BU27:CG27"/>
    <mergeCell ref="A13:AE13"/>
    <mergeCell ref="AK13:AP13"/>
    <mergeCell ref="CH40:CW40"/>
    <mergeCell ref="CH42:CW42"/>
    <mergeCell ref="CH43:CW43"/>
    <mergeCell ref="A95:AJ95"/>
    <mergeCell ref="AK95:AP95"/>
    <mergeCell ref="CH37:CW37"/>
    <mergeCell ref="BU20:CG20"/>
    <mergeCell ref="BC43:BT43"/>
    <mergeCell ref="EX95:FJ95"/>
    <mergeCell ref="BC95:BT95"/>
    <mergeCell ref="AQ95:BB95"/>
    <mergeCell ref="EK95:EW95"/>
    <mergeCell ref="DK95:DW95"/>
    <mergeCell ref="CH95:CW95"/>
    <mergeCell ref="CX95:DJ95"/>
    <mergeCell ref="BC97:BT97"/>
    <mergeCell ref="BU97:CG97"/>
    <mergeCell ref="A2:FJ2"/>
    <mergeCell ref="DK97:DW97"/>
    <mergeCell ref="DX97:EJ97"/>
    <mergeCell ref="EK97:EW97"/>
    <mergeCell ref="EX97:FJ97"/>
    <mergeCell ref="DX95:EJ95"/>
    <mergeCell ref="A97:AJ97"/>
    <mergeCell ref="AK97:AP97"/>
    <mergeCell ref="AQ97:BB97"/>
    <mergeCell ref="CX60:DJ60"/>
    <mergeCell ref="CX97:DJ97"/>
    <mergeCell ref="BU95:CG95"/>
    <mergeCell ref="CH97:CW97"/>
    <mergeCell ref="CX70:DH70"/>
    <mergeCell ref="AQ94:BB94"/>
    <mergeCell ref="BC94:BT94"/>
    <mergeCell ref="BC60:BT60"/>
    <mergeCell ref="BU60:CG60"/>
    <mergeCell ref="CH9:CW9"/>
    <mergeCell ref="CX9:DJ9"/>
    <mergeCell ref="DK9:DW9"/>
    <mergeCell ref="EX9:FJ9"/>
    <mergeCell ref="CX12:DH12"/>
    <mergeCell ref="DK12:DU12"/>
    <mergeCell ref="EK12:EW12"/>
    <mergeCell ref="EX12:FJ12"/>
    <mergeCell ref="CX11:DH11"/>
    <mergeCell ref="DK11:DV11"/>
    <mergeCell ref="DK7:DW7"/>
    <mergeCell ref="DX7:EJ7"/>
    <mergeCell ref="EK7:EW7"/>
    <mergeCell ref="EX7:FJ7"/>
    <mergeCell ref="DX9:EJ9"/>
    <mergeCell ref="EK9:EW9"/>
    <mergeCell ref="DX8:EJ8"/>
    <mergeCell ref="EK8:EW8"/>
    <mergeCell ref="EX8:FJ8"/>
    <mergeCell ref="DK8:DV8"/>
    <mergeCell ref="A7:AJ7"/>
    <mergeCell ref="AK7:AP7"/>
    <mergeCell ref="AQ7:BB7"/>
    <mergeCell ref="BC7:BT7"/>
    <mergeCell ref="BU7:CG7"/>
    <mergeCell ref="A9:AJ9"/>
    <mergeCell ref="AK9:AP9"/>
    <mergeCell ref="AQ9:BB9"/>
    <mergeCell ref="A8:AJ8"/>
    <mergeCell ref="AK8:AP8"/>
    <mergeCell ref="EX6:FJ6"/>
    <mergeCell ref="CX5:DJ5"/>
    <mergeCell ref="DK5:DW5"/>
    <mergeCell ref="DX5:EJ5"/>
    <mergeCell ref="EK5:EW5"/>
    <mergeCell ref="EX5:FJ5"/>
    <mergeCell ref="EK6:EW6"/>
    <mergeCell ref="DX6:EJ6"/>
    <mergeCell ref="A5:AJ5"/>
    <mergeCell ref="AK5:AP5"/>
    <mergeCell ref="AQ5:BB5"/>
    <mergeCell ref="BC5:BT5"/>
    <mergeCell ref="BU5:CG5"/>
    <mergeCell ref="A6:AJ6"/>
    <mergeCell ref="AK6:AP6"/>
    <mergeCell ref="BC6:BT6"/>
    <mergeCell ref="BU6:CG6"/>
    <mergeCell ref="AQ6:BB6"/>
    <mergeCell ref="CH5:CW5"/>
    <mergeCell ref="EK3:FJ3"/>
    <mergeCell ref="CH4:CW4"/>
    <mergeCell ref="CX4:DJ4"/>
    <mergeCell ref="DK4:DW4"/>
    <mergeCell ref="DX4:EJ4"/>
    <mergeCell ref="EK4:EW4"/>
    <mergeCell ref="EX4:FJ4"/>
    <mergeCell ref="BU3:CG4"/>
    <mergeCell ref="CH3:EJ3"/>
    <mergeCell ref="A3:AJ4"/>
    <mergeCell ref="AK3:AP4"/>
    <mergeCell ref="AQ3:BB4"/>
    <mergeCell ref="BC3:BT4"/>
    <mergeCell ref="CH7:CW7"/>
    <mergeCell ref="CH6:CW6"/>
    <mergeCell ref="CX6:DJ6"/>
    <mergeCell ref="BC9:BT9"/>
    <mergeCell ref="DK6:DW6"/>
    <mergeCell ref="DX12:EJ12"/>
    <mergeCell ref="CX8:DH8"/>
    <mergeCell ref="CH8:CW8"/>
    <mergeCell ref="BU9:CG9"/>
    <mergeCell ref="CX7:DJ7"/>
    <mergeCell ref="EX94:FJ94"/>
    <mergeCell ref="DK91:DW91"/>
    <mergeCell ref="DK94:DW94"/>
    <mergeCell ref="DX91:EJ91"/>
    <mergeCell ref="EK92:EW92"/>
    <mergeCell ref="AK91:AP91"/>
    <mergeCell ref="AK94:AP94"/>
    <mergeCell ref="BU93:CG93"/>
    <mergeCell ref="EX92:FJ92"/>
    <mergeCell ref="EX93:FJ93"/>
    <mergeCell ref="BU94:CG94"/>
    <mergeCell ref="BC92:BT92"/>
    <mergeCell ref="BC93:BT93"/>
    <mergeCell ref="BU92:CG92"/>
    <mergeCell ref="EK93:EW93"/>
    <mergeCell ref="CH89:CW89"/>
    <mergeCell ref="DK90:DV90"/>
    <mergeCell ref="CX90:DH90"/>
    <mergeCell ref="CH88:CW88"/>
    <mergeCell ref="CX92:DH92"/>
    <mergeCell ref="DK79:DV79"/>
    <mergeCell ref="EK94:EW94"/>
    <mergeCell ref="CH94:CW94"/>
    <mergeCell ref="CX91:DJ91"/>
    <mergeCell ref="DX94:EJ94"/>
    <mergeCell ref="CX94:DJ94"/>
    <mergeCell ref="DK92:DV92"/>
    <mergeCell ref="CH91:CW91"/>
    <mergeCell ref="EX20:FJ20"/>
    <mergeCell ref="DX20:EJ20"/>
    <mergeCell ref="EK20:EW20"/>
    <mergeCell ref="EK18:EW18"/>
    <mergeCell ref="EX18:FJ18"/>
    <mergeCell ref="EK21:EW21"/>
    <mergeCell ref="DX18:EJ18"/>
    <mergeCell ref="EX19:FJ19"/>
    <mergeCell ref="EX21:FJ21"/>
    <mergeCell ref="DK18:DV18"/>
    <mergeCell ref="DK23:DV23"/>
    <mergeCell ref="CX93:DH93"/>
    <mergeCell ref="DK20:DV20"/>
    <mergeCell ref="DK60:DW60"/>
    <mergeCell ref="CX33:DH33"/>
    <mergeCell ref="DK61:DV61"/>
    <mergeCell ref="CX20:DH20"/>
    <mergeCell ref="DK33:DV33"/>
    <mergeCell ref="CX50:DH50"/>
    <mergeCell ref="CH20:CW20"/>
    <mergeCell ref="A42:AE42"/>
    <mergeCell ref="A43:AE43"/>
    <mergeCell ref="CH39:CW39"/>
    <mergeCell ref="A49:AE49"/>
    <mergeCell ref="AK49:AP49"/>
    <mergeCell ref="BC48:BT48"/>
    <mergeCell ref="CH23:CW23"/>
    <mergeCell ref="CH27:CW27"/>
    <mergeCell ref="BU39:CG39"/>
    <mergeCell ref="EX91:FJ91"/>
    <mergeCell ref="DX60:EJ60"/>
    <mergeCell ref="EK60:EW60"/>
    <mergeCell ref="CX87:DH87"/>
    <mergeCell ref="EK87:EW87"/>
    <mergeCell ref="EK91:EW91"/>
    <mergeCell ref="EX63:FJ63"/>
    <mergeCell ref="DK62:DV62"/>
    <mergeCell ref="CX61:DH61"/>
    <mergeCell ref="CX62:DH62"/>
    <mergeCell ref="A91:AJ91"/>
    <mergeCell ref="AK63:AP63"/>
    <mergeCell ref="BC91:BT91"/>
    <mergeCell ref="AQ91:BB91"/>
    <mergeCell ref="BU70:CG70"/>
    <mergeCell ref="A71:AE71"/>
    <mergeCell ref="AK71:AP71"/>
    <mergeCell ref="A87:AE87"/>
    <mergeCell ref="AK87:AP87"/>
    <mergeCell ref="AQ86:BB86"/>
    <mergeCell ref="AQ8:BB8"/>
    <mergeCell ref="BC8:BT8"/>
    <mergeCell ref="BC42:BT42"/>
    <mergeCell ref="AK40:AP40"/>
    <mergeCell ref="AK42:AP42"/>
    <mergeCell ref="BC22:BT22"/>
    <mergeCell ref="AK22:AP22"/>
    <mergeCell ref="BC27:BT27"/>
    <mergeCell ref="AQ22:BB22"/>
    <mergeCell ref="AQ12:BB12"/>
    <mergeCell ref="A22:AE22"/>
    <mergeCell ref="A44:AE44"/>
    <mergeCell ref="A48:AE48"/>
    <mergeCell ref="AK44:AP44"/>
    <mergeCell ref="BU8:CG8"/>
    <mergeCell ref="AQ43:BB43"/>
    <mergeCell ref="BU40:CG40"/>
    <mergeCell ref="BU42:CG42"/>
    <mergeCell ref="A40:AE40"/>
    <mergeCell ref="BU44:CG44"/>
    <mergeCell ref="EX78:FJ78"/>
    <mergeCell ref="CH61:CW61"/>
    <mergeCell ref="EK49:EW49"/>
    <mergeCell ref="EK53:EW53"/>
    <mergeCell ref="DX50:EJ50"/>
    <mergeCell ref="DK50:DV50"/>
    <mergeCell ref="CH49:CW49"/>
    <mergeCell ref="EX49:FJ49"/>
    <mergeCell ref="CH52:CW52"/>
    <mergeCell ref="EK78:EW78"/>
    <mergeCell ref="AQ52:BB52"/>
    <mergeCell ref="BC40:BT40"/>
    <mergeCell ref="AK48:AP48"/>
    <mergeCell ref="AQ42:BB42"/>
    <mergeCell ref="AK50:AP50"/>
    <mergeCell ref="AQ44:BB44"/>
    <mergeCell ref="AQ45:BB45"/>
    <mergeCell ref="AQ46:BB46"/>
    <mergeCell ref="AQ48:BB48"/>
    <mergeCell ref="BC45:BT45"/>
    <mergeCell ref="CH21:CW21"/>
    <mergeCell ref="CX21:DH21"/>
    <mergeCell ref="DK21:DV21"/>
    <mergeCell ref="DX21:EJ21"/>
    <mergeCell ref="CX42:DH42"/>
    <mergeCell ref="EK48:EW48"/>
    <mergeCell ref="DK39:DV39"/>
    <mergeCell ref="DK48:DV48"/>
    <mergeCell ref="CH45:CW45"/>
    <mergeCell ref="CX45:DH45"/>
    <mergeCell ref="CH48:CW48"/>
    <mergeCell ref="CX48:DH48"/>
    <mergeCell ref="CH50:CW50"/>
    <mergeCell ref="DK52:DV52"/>
    <mergeCell ref="DK51:DV51"/>
    <mergeCell ref="CH51:CW51"/>
    <mergeCell ref="EX41:FJ41"/>
    <mergeCell ref="DX40:EJ40"/>
    <mergeCell ref="DX42:EJ42"/>
    <mergeCell ref="CX41:DH41"/>
    <mergeCell ref="DK41:DV41"/>
    <mergeCell ref="DX41:EJ41"/>
    <mergeCell ref="DK40:DV40"/>
    <mergeCell ref="DK42:DV42"/>
    <mergeCell ref="BU86:CG86"/>
    <mergeCell ref="EK52:EW52"/>
    <mergeCell ref="DX52:EJ52"/>
    <mergeCell ref="EX86:FJ86"/>
    <mergeCell ref="DX78:EJ78"/>
    <mergeCell ref="DK78:DV78"/>
    <mergeCell ref="BU77:CG77"/>
    <mergeCell ref="BU78:CG78"/>
    <mergeCell ref="CH77:CW77"/>
    <mergeCell ref="CH78:CW78"/>
    <mergeCell ref="BC77:BT77"/>
    <mergeCell ref="BC78:BT78"/>
    <mergeCell ref="EX89:FJ89"/>
    <mergeCell ref="DX88:EJ88"/>
    <mergeCell ref="EK88:EW88"/>
    <mergeCell ref="EX88:FJ88"/>
    <mergeCell ref="DX87:EJ87"/>
    <mergeCell ref="EX87:FJ87"/>
    <mergeCell ref="DX89:EJ89"/>
    <mergeCell ref="EK89:EW89"/>
    <mergeCell ref="A77:AE77"/>
    <mergeCell ref="A78:AE78"/>
    <mergeCell ref="AK77:AP77"/>
    <mergeCell ref="AK78:AP78"/>
    <mergeCell ref="AQ77:BB77"/>
    <mergeCell ref="AQ78:BB78"/>
    <mergeCell ref="A74:AE74"/>
    <mergeCell ref="A76:AE76"/>
    <mergeCell ref="AK74:AP74"/>
    <mergeCell ref="AK76:AP76"/>
    <mergeCell ref="AQ74:BB74"/>
    <mergeCell ref="AQ76:BB76"/>
    <mergeCell ref="A75:AE75"/>
    <mergeCell ref="AK75:AP75"/>
    <mergeCell ref="AQ75:BB75"/>
    <mergeCell ref="BC76:BT76"/>
    <mergeCell ref="BU74:CG74"/>
    <mergeCell ref="BU76:CG76"/>
    <mergeCell ref="CH74:CW74"/>
    <mergeCell ref="CH76:CW76"/>
    <mergeCell ref="CH75:CW75"/>
    <mergeCell ref="EX74:FJ74"/>
    <mergeCell ref="EX76:FJ76"/>
    <mergeCell ref="EX60:FJ60"/>
    <mergeCell ref="DX61:EJ61"/>
    <mergeCell ref="DX63:EJ63"/>
    <mergeCell ref="DX62:EJ62"/>
    <mergeCell ref="DX71:EJ71"/>
    <mergeCell ref="DX72:EJ72"/>
    <mergeCell ref="EX70:FJ70"/>
    <mergeCell ref="DX74:EJ74"/>
    <mergeCell ref="DK68:DV68"/>
    <mergeCell ref="A52:AE52"/>
    <mergeCell ref="AQ50:BB50"/>
    <mergeCell ref="BC50:BT50"/>
    <mergeCell ref="BU50:CG50"/>
    <mergeCell ref="BU49:CG49"/>
    <mergeCell ref="CX68:DH68"/>
    <mergeCell ref="CH66:CW66"/>
    <mergeCell ref="AK56:AP56"/>
    <mergeCell ref="AQ56:BB56"/>
    <mergeCell ref="EX66:FJ66"/>
    <mergeCell ref="EX68:FJ68"/>
    <mergeCell ref="EX69:FJ69"/>
    <mergeCell ref="DX69:EJ69"/>
    <mergeCell ref="EK69:EW69"/>
    <mergeCell ref="DX67:EJ67"/>
    <mergeCell ref="EK68:EW68"/>
    <mergeCell ref="EK67:EW67"/>
    <mergeCell ref="CH69:CW69"/>
    <mergeCell ref="CX74:DH74"/>
    <mergeCell ref="AQ70:BB70"/>
    <mergeCell ref="BC70:BT70"/>
    <mergeCell ref="DK71:DV71"/>
    <mergeCell ref="BC69:BT69"/>
    <mergeCell ref="DK69:DV69"/>
    <mergeCell ref="CX69:DH69"/>
    <mergeCell ref="DK74:DV74"/>
    <mergeCell ref="BC74:BT74"/>
    <mergeCell ref="EK74:EW74"/>
    <mergeCell ref="DK84:DU84"/>
    <mergeCell ref="CX85:DH85"/>
    <mergeCell ref="DK85:DU85"/>
    <mergeCell ref="DX84:EJ84"/>
    <mergeCell ref="DX85:EJ85"/>
    <mergeCell ref="EK76:EW76"/>
    <mergeCell ref="DX76:EJ76"/>
    <mergeCell ref="DK75:DV75"/>
    <mergeCell ref="CX76:DH76"/>
    <mergeCell ref="AK54:AP54"/>
    <mergeCell ref="AQ54:BB54"/>
    <mergeCell ref="AQ57:BB57"/>
    <mergeCell ref="BC57:BT57"/>
    <mergeCell ref="CH68:CW68"/>
    <mergeCell ref="AK66:AP66"/>
    <mergeCell ref="AQ66:BB66"/>
    <mergeCell ref="CH60:CW60"/>
    <mergeCell ref="BU63:CG63"/>
    <mergeCell ref="BU68:CG68"/>
    <mergeCell ref="EX54:FJ54"/>
    <mergeCell ref="A57:AE57"/>
    <mergeCell ref="AK57:AP57"/>
    <mergeCell ref="CH57:CW57"/>
    <mergeCell ref="BU54:CG54"/>
    <mergeCell ref="CH54:CW54"/>
    <mergeCell ref="BU57:CG57"/>
    <mergeCell ref="BC54:BT54"/>
    <mergeCell ref="A54:AE54"/>
    <mergeCell ref="A56:AE56"/>
    <mergeCell ref="BU85:CG85"/>
    <mergeCell ref="CH84:CW84"/>
    <mergeCell ref="CH85:CW85"/>
    <mergeCell ref="CX84:DH84"/>
    <mergeCell ref="A84:AE84"/>
    <mergeCell ref="BC85:BT85"/>
    <mergeCell ref="AQ84:BB84"/>
    <mergeCell ref="BC84:BT84"/>
    <mergeCell ref="EX85:FJ85"/>
    <mergeCell ref="EK84:EW84"/>
    <mergeCell ref="EK85:EW85"/>
    <mergeCell ref="BU84:CG84"/>
    <mergeCell ref="EK57:EW57"/>
    <mergeCell ref="CX57:DH57"/>
    <mergeCell ref="DK57:DV57"/>
    <mergeCell ref="DX57:EJ57"/>
    <mergeCell ref="DX68:EJ68"/>
    <mergeCell ref="EX75:FJ75"/>
    <mergeCell ref="EK22:EW22"/>
    <mergeCell ref="EX22:FJ22"/>
    <mergeCell ref="CX22:DH22"/>
    <mergeCell ref="DK22:DU22"/>
    <mergeCell ref="EX57:FJ57"/>
    <mergeCell ref="CX54:DH54"/>
    <mergeCell ref="DX54:EJ54"/>
    <mergeCell ref="EK47:EW47"/>
    <mergeCell ref="EX44:FJ44"/>
    <mergeCell ref="EX45:FJ45"/>
    <mergeCell ref="CH22:CW22"/>
    <mergeCell ref="DX22:EJ22"/>
    <mergeCell ref="CH46:CW46"/>
    <mergeCell ref="BC66:BT66"/>
    <mergeCell ref="BU66:CG66"/>
    <mergeCell ref="DX66:EJ66"/>
    <mergeCell ref="DK46:DV46"/>
    <mergeCell ref="DK47:DV47"/>
    <mergeCell ref="BU52:CG52"/>
    <mergeCell ref="CX40:DH40"/>
    <mergeCell ref="A36:AE36"/>
    <mergeCell ref="AQ36:BB36"/>
    <mergeCell ref="BC36:BT36"/>
    <mergeCell ref="EK35:EW35"/>
    <mergeCell ref="A34:AE34"/>
    <mergeCell ref="AQ34:BB34"/>
    <mergeCell ref="BC34:BT34"/>
    <mergeCell ref="CH34:CW34"/>
    <mergeCell ref="CX34:DH34"/>
    <mergeCell ref="EK34:EW34"/>
    <mergeCell ref="BC47:BT47"/>
    <mergeCell ref="BU46:CG46"/>
    <mergeCell ref="BU47:CG47"/>
    <mergeCell ref="A45:AE45"/>
    <mergeCell ref="A46:AE46"/>
    <mergeCell ref="A47:AE47"/>
    <mergeCell ref="AK45:AP45"/>
    <mergeCell ref="AK46:AP46"/>
    <mergeCell ref="AK47:AP47"/>
    <mergeCell ref="BC46:BT46"/>
    <mergeCell ref="EX46:FJ46"/>
    <mergeCell ref="EX47:FJ47"/>
    <mergeCell ref="CH47:CW47"/>
    <mergeCell ref="CX44:DH44"/>
    <mergeCell ref="CX46:DH46"/>
    <mergeCell ref="CX47:DH47"/>
    <mergeCell ref="DK44:DV44"/>
    <mergeCell ref="DX44:EJ44"/>
    <mergeCell ref="DX45:EJ45"/>
    <mergeCell ref="CH44:CW44"/>
    <mergeCell ref="EK75:EW75"/>
    <mergeCell ref="A41:AE41"/>
    <mergeCell ref="AK41:AP41"/>
    <mergeCell ref="AQ41:BB41"/>
    <mergeCell ref="BC41:BT41"/>
    <mergeCell ref="BU41:CG41"/>
    <mergeCell ref="CH41:CW41"/>
    <mergeCell ref="AQ47:BB47"/>
    <mergeCell ref="BC75:BT75"/>
    <mergeCell ref="BU75:CG75"/>
    <mergeCell ref="CX75:DH75"/>
    <mergeCell ref="DX75:EJ75"/>
    <mergeCell ref="EK41:EW41"/>
    <mergeCell ref="DX46:EJ46"/>
    <mergeCell ref="DX47:EJ47"/>
    <mergeCell ref="EK45:EW45"/>
    <mergeCell ref="EK46:EW46"/>
    <mergeCell ref="DK55:DV55"/>
    <mergeCell ref="DX55:EJ55"/>
    <mergeCell ref="EK55:EW55"/>
    <mergeCell ref="CH56:CW56"/>
    <mergeCell ref="CX56:DH56"/>
    <mergeCell ref="A55:AE55"/>
    <mergeCell ref="AK55:AP55"/>
    <mergeCell ref="AQ55:BB55"/>
    <mergeCell ref="BC55:BT55"/>
    <mergeCell ref="BU55:CG55"/>
    <mergeCell ref="CH55:CW55"/>
    <mergeCell ref="CX55:DH55"/>
    <mergeCell ref="EX55:FJ55"/>
    <mergeCell ref="DK56:DV56"/>
    <mergeCell ref="DX56:EJ56"/>
    <mergeCell ref="EK56:EW56"/>
    <mergeCell ref="EX56:FJ56"/>
    <mergeCell ref="A28:AE28"/>
    <mergeCell ref="A29:AE29"/>
    <mergeCell ref="AK28:AP28"/>
    <mergeCell ref="AK29:AP29"/>
    <mergeCell ref="AK30:AP30"/>
    <mergeCell ref="AK31:AP31"/>
    <mergeCell ref="AQ29:BB29"/>
    <mergeCell ref="AQ30:BB30"/>
    <mergeCell ref="AQ31:BB31"/>
    <mergeCell ref="BC28:BT28"/>
    <mergeCell ref="BC29:BT29"/>
    <mergeCell ref="BC30:BT30"/>
    <mergeCell ref="BC31:BT31"/>
    <mergeCell ref="AQ28:BB28"/>
    <mergeCell ref="BU28:CG28"/>
    <mergeCell ref="BU29:CG29"/>
    <mergeCell ref="BU30:CG30"/>
    <mergeCell ref="BU31:CG31"/>
    <mergeCell ref="CH28:CW28"/>
    <mergeCell ref="CH29:CW29"/>
    <mergeCell ref="CH30:CW30"/>
    <mergeCell ref="CH31:CW31"/>
    <mergeCell ref="EK30:EW30"/>
    <mergeCell ref="EK31:EW31"/>
    <mergeCell ref="CX28:DH28"/>
    <mergeCell ref="CX29:DH29"/>
    <mergeCell ref="CX30:DH30"/>
    <mergeCell ref="CX31:DH31"/>
    <mergeCell ref="DK28:DV28"/>
    <mergeCell ref="DK29:DV29"/>
    <mergeCell ref="DK31:DV31"/>
    <mergeCell ref="EX31:FJ31"/>
    <mergeCell ref="A26:AJ26"/>
    <mergeCell ref="AK26:AP26"/>
    <mergeCell ref="AQ26:BB26"/>
    <mergeCell ref="BC26:BT26"/>
    <mergeCell ref="BU26:CG26"/>
    <mergeCell ref="CH26:CW26"/>
    <mergeCell ref="DX29:EJ29"/>
    <mergeCell ref="DX30:EJ30"/>
    <mergeCell ref="DX31:EJ31"/>
    <mergeCell ref="A31:AJ31"/>
    <mergeCell ref="CX26:DH26"/>
    <mergeCell ref="DK26:DV26"/>
    <mergeCell ref="DX26:EJ26"/>
    <mergeCell ref="EK26:EW26"/>
    <mergeCell ref="EX26:FJ26"/>
    <mergeCell ref="A30:AJ30"/>
    <mergeCell ref="EX28:FJ28"/>
    <mergeCell ref="EX29:FJ29"/>
    <mergeCell ref="EX30:FJ30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6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45"/>
  <sheetViews>
    <sheetView tabSelected="1" view="pageBreakPreview" zoomScaleSheetLayoutView="100" zoomScalePageLayoutView="0" workbookViewId="0" topLeftCell="A1">
      <selection activeCell="CW19" sqref="CW19:DM19"/>
    </sheetView>
  </sheetViews>
  <sheetFormatPr defaultColWidth="0.875" defaultRowHeight="12.75"/>
  <cols>
    <col min="1" max="31" width="0.875" style="1" customWidth="1"/>
    <col min="32" max="32" width="1.875" style="1" bestFit="1" customWidth="1"/>
    <col min="33" max="62" width="0.875" style="1" customWidth="1"/>
    <col min="63" max="63" width="5.875" style="1" customWidth="1"/>
    <col min="64" max="82" width="0.875" style="1" customWidth="1"/>
    <col min="83" max="83" width="2.25390625" style="1" customWidth="1"/>
    <col min="84" max="16384" width="0.875" style="1" customWidth="1"/>
  </cols>
  <sheetData>
    <row r="1" spans="2:166" ht="12.7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2" t="s">
        <v>60</v>
      </c>
    </row>
    <row r="2" spans="1:166" ht="19.5" customHeight="1">
      <c r="A2" s="286" t="s">
        <v>72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  <c r="BI2" s="286"/>
      <c r="BJ2" s="286"/>
      <c r="BK2" s="286"/>
      <c r="BL2" s="286"/>
      <c r="BM2" s="286"/>
      <c r="BN2" s="286"/>
      <c r="BO2" s="286"/>
      <c r="BP2" s="286"/>
      <c r="BQ2" s="286"/>
      <c r="BR2" s="286"/>
      <c r="BS2" s="286"/>
      <c r="BT2" s="286"/>
      <c r="BU2" s="286"/>
      <c r="BV2" s="286"/>
      <c r="BW2" s="286"/>
      <c r="BX2" s="286"/>
      <c r="BY2" s="286"/>
      <c r="BZ2" s="286"/>
      <c r="CA2" s="286"/>
      <c r="CB2" s="286"/>
      <c r="CC2" s="286"/>
      <c r="CD2" s="286"/>
      <c r="CE2" s="286"/>
      <c r="CF2" s="286"/>
      <c r="CG2" s="286"/>
      <c r="CH2" s="286"/>
      <c r="CI2" s="286"/>
      <c r="CJ2" s="286"/>
      <c r="CK2" s="286"/>
      <c r="CL2" s="286"/>
      <c r="CM2" s="286"/>
      <c r="CN2" s="286"/>
      <c r="CO2" s="286"/>
      <c r="CP2" s="286"/>
      <c r="CQ2" s="286"/>
      <c r="CR2" s="286"/>
      <c r="CS2" s="286"/>
      <c r="CT2" s="286"/>
      <c r="CU2" s="286"/>
      <c r="CV2" s="286"/>
      <c r="CW2" s="286"/>
      <c r="CX2" s="286"/>
      <c r="CY2" s="286"/>
      <c r="CZ2" s="286"/>
      <c r="DA2" s="286"/>
      <c r="DB2" s="286"/>
      <c r="DC2" s="286"/>
      <c r="DD2" s="286"/>
      <c r="DE2" s="286"/>
      <c r="DF2" s="286"/>
      <c r="DG2" s="286"/>
      <c r="DH2" s="286"/>
      <c r="DI2" s="286"/>
      <c r="DJ2" s="286"/>
      <c r="DK2" s="286"/>
      <c r="DL2" s="286"/>
      <c r="DM2" s="286"/>
      <c r="DN2" s="286"/>
      <c r="DO2" s="286"/>
      <c r="DP2" s="286"/>
      <c r="DQ2" s="286"/>
      <c r="DR2" s="286"/>
      <c r="DS2" s="286"/>
      <c r="DT2" s="286"/>
      <c r="DU2" s="286"/>
      <c r="DV2" s="286"/>
      <c r="DW2" s="286"/>
      <c r="DX2" s="286"/>
      <c r="DY2" s="286"/>
      <c r="DZ2" s="286"/>
      <c r="EA2" s="286"/>
      <c r="EB2" s="286"/>
      <c r="EC2" s="286"/>
      <c r="ED2" s="286"/>
      <c r="EE2" s="286"/>
      <c r="EF2" s="286"/>
      <c r="EG2" s="286"/>
      <c r="EH2" s="286"/>
      <c r="EI2" s="286"/>
      <c r="EJ2" s="286"/>
      <c r="EK2" s="286"/>
      <c r="EL2" s="286"/>
      <c r="EM2" s="286"/>
      <c r="EN2" s="286"/>
      <c r="EO2" s="286"/>
      <c r="EP2" s="286"/>
      <c r="EQ2" s="286"/>
      <c r="ER2" s="286"/>
      <c r="ES2" s="286"/>
      <c r="ET2" s="286"/>
      <c r="EU2" s="286"/>
      <c r="EV2" s="286"/>
      <c r="EW2" s="286"/>
      <c r="EX2" s="286"/>
      <c r="EY2" s="286"/>
      <c r="EZ2" s="286"/>
      <c r="FA2" s="286"/>
      <c r="FB2" s="286"/>
      <c r="FC2" s="286"/>
      <c r="FD2" s="286"/>
      <c r="FE2" s="286"/>
      <c r="FF2" s="286"/>
      <c r="FG2" s="286"/>
      <c r="FH2" s="286"/>
      <c r="FI2" s="286"/>
      <c r="FJ2" s="286"/>
    </row>
    <row r="3" spans="1:166" ht="11.25" customHeight="1">
      <c r="A3" s="103" t="s">
        <v>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4"/>
      <c r="AP3" s="110" t="s">
        <v>16</v>
      </c>
      <c r="AQ3" s="103"/>
      <c r="AR3" s="103"/>
      <c r="AS3" s="103"/>
      <c r="AT3" s="103"/>
      <c r="AU3" s="104"/>
      <c r="AV3" s="110" t="s">
        <v>73</v>
      </c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4"/>
      <c r="BL3" s="110" t="s">
        <v>58</v>
      </c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4"/>
      <c r="CF3" s="107" t="s">
        <v>17</v>
      </c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9"/>
      <c r="ET3" s="110" t="s">
        <v>21</v>
      </c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</row>
    <row r="4" spans="1:166" ht="42.7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6"/>
      <c r="AP4" s="111"/>
      <c r="AQ4" s="105"/>
      <c r="AR4" s="105"/>
      <c r="AS4" s="105"/>
      <c r="AT4" s="105"/>
      <c r="AU4" s="106"/>
      <c r="AV4" s="111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6"/>
      <c r="BL4" s="111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6"/>
      <c r="CF4" s="108" t="s">
        <v>83</v>
      </c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9"/>
      <c r="CW4" s="107" t="s">
        <v>18</v>
      </c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9"/>
      <c r="DN4" s="107" t="s">
        <v>19</v>
      </c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9"/>
      <c r="EE4" s="107" t="s">
        <v>20</v>
      </c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9"/>
      <c r="ET4" s="111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</row>
    <row r="5" spans="1:166" ht="23.25" customHeight="1" thickBot="1">
      <c r="A5" s="132">
        <v>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3"/>
      <c r="AP5" s="112">
        <v>2</v>
      </c>
      <c r="AQ5" s="113"/>
      <c r="AR5" s="113"/>
      <c r="AS5" s="113"/>
      <c r="AT5" s="113"/>
      <c r="AU5" s="117"/>
      <c r="AV5" s="112">
        <v>3</v>
      </c>
      <c r="AW5" s="113"/>
      <c r="AX5" s="113"/>
      <c r="AY5" s="113"/>
      <c r="AZ5" s="113"/>
      <c r="BA5" s="113"/>
      <c r="BB5" s="113"/>
      <c r="BC5" s="113"/>
      <c r="BD5" s="113"/>
      <c r="BE5" s="114"/>
      <c r="BF5" s="114"/>
      <c r="BG5" s="114"/>
      <c r="BH5" s="114"/>
      <c r="BI5" s="114"/>
      <c r="BJ5" s="114"/>
      <c r="BK5" s="115"/>
      <c r="BL5" s="112">
        <v>4</v>
      </c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7"/>
      <c r="CF5" s="112">
        <v>5</v>
      </c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7"/>
      <c r="CW5" s="112">
        <v>6</v>
      </c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7"/>
      <c r="DN5" s="112">
        <v>7</v>
      </c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7"/>
      <c r="EE5" s="112">
        <v>8</v>
      </c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7"/>
      <c r="ET5" s="112">
        <v>9</v>
      </c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</row>
    <row r="6" spans="1:166" ht="33.75" customHeight="1">
      <c r="A6" s="362" t="s">
        <v>77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  <c r="AJ6" s="362"/>
      <c r="AK6" s="362"/>
      <c r="AL6" s="362"/>
      <c r="AM6" s="362"/>
      <c r="AN6" s="362"/>
      <c r="AO6" s="363"/>
      <c r="AP6" s="122" t="s">
        <v>34</v>
      </c>
      <c r="AQ6" s="123"/>
      <c r="AR6" s="123"/>
      <c r="AS6" s="123"/>
      <c r="AT6" s="123"/>
      <c r="AU6" s="123"/>
      <c r="AV6" s="124" t="s">
        <v>40</v>
      </c>
      <c r="AW6" s="124"/>
      <c r="AX6" s="124"/>
      <c r="AY6" s="124"/>
      <c r="AZ6" s="124"/>
      <c r="BA6" s="124"/>
      <c r="BB6" s="124"/>
      <c r="BC6" s="124"/>
      <c r="BD6" s="124"/>
      <c r="BE6" s="125"/>
      <c r="BF6" s="126"/>
      <c r="BG6" s="126"/>
      <c r="BH6" s="126"/>
      <c r="BI6" s="126"/>
      <c r="BJ6" s="126"/>
      <c r="BK6" s="127"/>
      <c r="BL6" s="183">
        <f>BL18</f>
        <v>715000</v>
      </c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>
        <f>CW18</f>
        <v>-387864.97</v>
      </c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>
        <f>CW6</f>
        <v>-387864.97</v>
      </c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8"/>
    </row>
    <row r="7" spans="1:166" ht="15" customHeight="1">
      <c r="A7" s="365" t="s">
        <v>15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5"/>
      <c r="AH7" s="365"/>
      <c r="AI7" s="365"/>
      <c r="AJ7" s="365"/>
      <c r="AK7" s="365"/>
      <c r="AL7" s="365"/>
      <c r="AM7" s="365"/>
      <c r="AN7" s="365"/>
      <c r="AO7" s="366"/>
      <c r="AP7" s="354" t="s">
        <v>35</v>
      </c>
      <c r="AQ7" s="355"/>
      <c r="AR7" s="355"/>
      <c r="AS7" s="355"/>
      <c r="AT7" s="355"/>
      <c r="AU7" s="356"/>
      <c r="AV7" s="360" t="s">
        <v>40</v>
      </c>
      <c r="AW7" s="355"/>
      <c r="AX7" s="355"/>
      <c r="AY7" s="355"/>
      <c r="AZ7" s="355"/>
      <c r="BA7" s="355"/>
      <c r="BB7" s="355"/>
      <c r="BC7" s="355"/>
      <c r="BD7" s="355"/>
      <c r="BE7" s="355"/>
      <c r="BF7" s="355"/>
      <c r="BG7" s="355"/>
      <c r="BH7" s="355"/>
      <c r="BI7" s="355"/>
      <c r="BJ7" s="355"/>
      <c r="BK7" s="356"/>
      <c r="BL7" s="383"/>
      <c r="BM7" s="341"/>
      <c r="BN7" s="341"/>
      <c r="BO7" s="341"/>
      <c r="BP7" s="341"/>
      <c r="BQ7" s="341"/>
      <c r="BR7" s="341"/>
      <c r="BS7" s="341"/>
      <c r="BT7" s="341"/>
      <c r="BU7" s="341"/>
      <c r="BV7" s="341"/>
      <c r="BW7" s="341"/>
      <c r="BX7" s="341"/>
      <c r="BY7" s="341"/>
      <c r="BZ7" s="341"/>
      <c r="CA7" s="341"/>
      <c r="CB7" s="341"/>
      <c r="CC7" s="341"/>
      <c r="CD7" s="341"/>
      <c r="CE7" s="342"/>
      <c r="CF7" s="340"/>
      <c r="CG7" s="341"/>
      <c r="CH7" s="341"/>
      <c r="CI7" s="341"/>
      <c r="CJ7" s="341"/>
      <c r="CK7" s="341"/>
      <c r="CL7" s="341"/>
      <c r="CM7" s="341"/>
      <c r="CN7" s="341"/>
      <c r="CO7" s="341"/>
      <c r="CP7" s="341"/>
      <c r="CQ7" s="341"/>
      <c r="CR7" s="341"/>
      <c r="CS7" s="341"/>
      <c r="CT7" s="341"/>
      <c r="CU7" s="341"/>
      <c r="CV7" s="342"/>
      <c r="CW7" s="340"/>
      <c r="CX7" s="341"/>
      <c r="CY7" s="341"/>
      <c r="CZ7" s="341"/>
      <c r="DA7" s="341"/>
      <c r="DB7" s="341"/>
      <c r="DC7" s="341"/>
      <c r="DD7" s="341"/>
      <c r="DE7" s="341"/>
      <c r="DF7" s="341"/>
      <c r="DG7" s="341"/>
      <c r="DH7" s="341"/>
      <c r="DI7" s="341"/>
      <c r="DJ7" s="341"/>
      <c r="DK7" s="341"/>
      <c r="DL7" s="341"/>
      <c r="DM7" s="342"/>
      <c r="DN7" s="340"/>
      <c r="DO7" s="341"/>
      <c r="DP7" s="341"/>
      <c r="DQ7" s="341"/>
      <c r="DR7" s="341"/>
      <c r="DS7" s="341"/>
      <c r="DT7" s="341"/>
      <c r="DU7" s="341"/>
      <c r="DV7" s="341"/>
      <c r="DW7" s="341"/>
      <c r="DX7" s="341"/>
      <c r="DY7" s="341"/>
      <c r="DZ7" s="341"/>
      <c r="EA7" s="341"/>
      <c r="EB7" s="341"/>
      <c r="EC7" s="341"/>
      <c r="ED7" s="342"/>
      <c r="EE7" s="340"/>
      <c r="EF7" s="341"/>
      <c r="EG7" s="341"/>
      <c r="EH7" s="341"/>
      <c r="EI7" s="341"/>
      <c r="EJ7" s="341"/>
      <c r="EK7" s="341"/>
      <c r="EL7" s="341"/>
      <c r="EM7" s="341"/>
      <c r="EN7" s="341"/>
      <c r="EO7" s="341"/>
      <c r="EP7" s="341"/>
      <c r="EQ7" s="341"/>
      <c r="ER7" s="341"/>
      <c r="ES7" s="342"/>
      <c r="ET7" s="340"/>
      <c r="EU7" s="341"/>
      <c r="EV7" s="341"/>
      <c r="EW7" s="341"/>
      <c r="EX7" s="341"/>
      <c r="EY7" s="341"/>
      <c r="EZ7" s="341"/>
      <c r="FA7" s="341"/>
      <c r="FB7" s="341"/>
      <c r="FC7" s="341"/>
      <c r="FD7" s="341"/>
      <c r="FE7" s="341"/>
      <c r="FF7" s="341"/>
      <c r="FG7" s="341"/>
      <c r="FH7" s="341"/>
      <c r="FI7" s="341"/>
      <c r="FJ7" s="346"/>
    </row>
    <row r="8" spans="1:166" ht="23.25" customHeight="1">
      <c r="A8" s="367" t="s">
        <v>74</v>
      </c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7"/>
      <c r="AE8" s="367"/>
      <c r="AF8" s="367"/>
      <c r="AG8" s="367"/>
      <c r="AH8" s="367"/>
      <c r="AI8" s="367"/>
      <c r="AJ8" s="367"/>
      <c r="AK8" s="367"/>
      <c r="AL8" s="367"/>
      <c r="AM8" s="367"/>
      <c r="AN8" s="367"/>
      <c r="AO8" s="368"/>
      <c r="AP8" s="357"/>
      <c r="AQ8" s="358"/>
      <c r="AR8" s="358"/>
      <c r="AS8" s="358"/>
      <c r="AT8" s="358"/>
      <c r="AU8" s="359"/>
      <c r="AV8" s="361"/>
      <c r="AW8" s="358"/>
      <c r="AX8" s="358"/>
      <c r="AY8" s="358"/>
      <c r="AZ8" s="358"/>
      <c r="BA8" s="358"/>
      <c r="BB8" s="358"/>
      <c r="BC8" s="358"/>
      <c r="BD8" s="358"/>
      <c r="BE8" s="358"/>
      <c r="BF8" s="358"/>
      <c r="BG8" s="358"/>
      <c r="BH8" s="358"/>
      <c r="BI8" s="358"/>
      <c r="BJ8" s="358"/>
      <c r="BK8" s="359"/>
      <c r="BL8" s="343"/>
      <c r="BM8" s="344"/>
      <c r="BN8" s="344"/>
      <c r="BO8" s="344"/>
      <c r="BP8" s="344"/>
      <c r="BQ8" s="344"/>
      <c r="BR8" s="344"/>
      <c r="BS8" s="344"/>
      <c r="BT8" s="344"/>
      <c r="BU8" s="344"/>
      <c r="BV8" s="344"/>
      <c r="BW8" s="344"/>
      <c r="BX8" s="344"/>
      <c r="BY8" s="344"/>
      <c r="BZ8" s="344"/>
      <c r="CA8" s="344"/>
      <c r="CB8" s="344"/>
      <c r="CC8" s="344"/>
      <c r="CD8" s="344"/>
      <c r="CE8" s="345"/>
      <c r="CF8" s="343"/>
      <c r="CG8" s="344"/>
      <c r="CH8" s="344"/>
      <c r="CI8" s="344"/>
      <c r="CJ8" s="344"/>
      <c r="CK8" s="344"/>
      <c r="CL8" s="344"/>
      <c r="CM8" s="344"/>
      <c r="CN8" s="344"/>
      <c r="CO8" s="344"/>
      <c r="CP8" s="344"/>
      <c r="CQ8" s="344"/>
      <c r="CR8" s="344"/>
      <c r="CS8" s="344"/>
      <c r="CT8" s="344"/>
      <c r="CU8" s="344"/>
      <c r="CV8" s="345"/>
      <c r="CW8" s="343"/>
      <c r="CX8" s="344"/>
      <c r="CY8" s="344"/>
      <c r="CZ8" s="344"/>
      <c r="DA8" s="344"/>
      <c r="DB8" s="344"/>
      <c r="DC8" s="344"/>
      <c r="DD8" s="344"/>
      <c r="DE8" s="344"/>
      <c r="DF8" s="344"/>
      <c r="DG8" s="344"/>
      <c r="DH8" s="344"/>
      <c r="DI8" s="344"/>
      <c r="DJ8" s="344"/>
      <c r="DK8" s="344"/>
      <c r="DL8" s="344"/>
      <c r="DM8" s="345"/>
      <c r="DN8" s="343"/>
      <c r="DO8" s="344"/>
      <c r="DP8" s="344"/>
      <c r="DQ8" s="344"/>
      <c r="DR8" s="344"/>
      <c r="DS8" s="344"/>
      <c r="DT8" s="344"/>
      <c r="DU8" s="344"/>
      <c r="DV8" s="344"/>
      <c r="DW8" s="344"/>
      <c r="DX8" s="344"/>
      <c r="DY8" s="344"/>
      <c r="DZ8" s="344"/>
      <c r="EA8" s="344"/>
      <c r="EB8" s="344"/>
      <c r="EC8" s="344"/>
      <c r="ED8" s="345"/>
      <c r="EE8" s="343"/>
      <c r="EF8" s="344"/>
      <c r="EG8" s="344"/>
      <c r="EH8" s="344"/>
      <c r="EI8" s="344"/>
      <c r="EJ8" s="344"/>
      <c r="EK8" s="344"/>
      <c r="EL8" s="344"/>
      <c r="EM8" s="344"/>
      <c r="EN8" s="344"/>
      <c r="EO8" s="344"/>
      <c r="EP8" s="344"/>
      <c r="EQ8" s="344"/>
      <c r="ER8" s="344"/>
      <c r="ES8" s="345"/>
      <c r="ET8" s="343"/>
      <c r="EU8" s="344"/>
      <c r="EV8" s="344"/>
      <c r="EW8" s="344"/>
      <c r="EX8" s="344"/>
      <c r="EY8" s="344"/>
      <c r="EZ8" s="344"/>
      <c r="FA8" s="344"/>
      <c r="FB8" s="344"/>
      <c r="FC8" s="344"/>
      <c r="FD8" s="344"/>
      <c r="FE8" s="344"/>
      <c r="FF8" s="344"/>
      <c r="FG8" s="344"/>
      <c r="FH8" s="344"/>
      <c r="FI8" s="344"/>
      <c r="FJ8" s="347"/>
    </row>
    <row r="9" spans="1:166" ht="15" customHeight="1">
      <c r="A9" s="350" t="s">
        <v>36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0"/>
      <c r="AD9" s="350"/>
      <c r="AE9" s="350"/>
      <c r="AF9" s="350"/>
      <c r="AG9" s="350"/>
      <c r="AH9" s="350"/>
      <c r="AI9" s="350"/>
      <c r="AJ9" s="350"/>
      <c r="AK9" s="350"/>
      <c r="AL9" s="350"/>
      <c r="AM9" s="350"/>
      <c r="AN9" s="350"/>
      <c r="AO9" s="351"/>
      <c r="AP9" s="354"/>
      <c r="AQ9" s="355"/>
      <c r="AR9" s="355"/>
      <c r="AS9" s="355"/>
      <c r="AT9" s="355"/>
      <c r="AU9" s="356"/>
      <c r="AV9" s="360"/>
      <c r="AW9" s="355"/>
      <c r="AX9" s="355"/>
      <c r="AY9" s="355"/>
      <c r="AZ9" s="355"/>
      <c r="BA9" s="355"/>
      <c r="BB9" s="355"/>
      <c r="BC9" s="355"/>
      <c r="BD9" s="355"/>
      <c r="BE9" s="355"/>
      <c r="BF9" s="355"/>
      <c r="BG9" s="355"/>
      <c r="BH9" s="355"/>
      <c r="BI9" s="355"/>
      <c r="BJ9" s="355"/>
      <c r="BK9" s="356"/>
      <c r="BL9" s="340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1"/>
      <c r="BZ9" s="341"/>
      <c r="CA9" s="341"/>
      <c r="CB9" s="341"/>
      <c r="CC9" s="341"/>
      <c r="CD9" s="341"/>
      <c r="CE9" s="342"/>
      <c r="CF9" s="340"/>
      <c r="CG9" s="341"/>
      <c r="CH9" s="341"/>
      <c r="CI9" s="341"/>
      <c r="CJ9" s="341"/>
      <c r="CK9" s="341"/>
      <c r="CL9" s="341"/>
      <c r="CM9" s="341"/>
      <c r="CN9" s="341"/>
      <c r="CO9" s="341"/>
      <c r="CP9" s="341"/>
      <c r="CQ9" s="341"/>
      <c r="CR9" s="341"/>
      <c r="CS9" s="341"/>
      <c r="CT9" s="341"/>
      <c r="CU9" s="341"/>
      <c r="CV9" s="342"/>
      <c r="CW9" s="340"/>
      <c r="CX9" s="341"/>
      <c r="CY9" s="341"/>
      <c r="CZ9" s="341"/>
      <c r="DA9" s="341"/>
      <c r="DB9" s="341"/>
      <c r="DC9" s="341"/>
      <c r="DD9" s="341"/>
      <c r="DE9" s="341"/>
      <c r="DF9" s="341"/>
      <c r="DG9" s="341"/>
      <c r="DH9" s="341"/>
      <c r="DI9" s="341"/>
      <c r="DJ9" s="341"/>
      <c r="DK9" s="341"/>
      <c r="DL9" s="341"/>
      <c r="DM9" s="342"/>
      <c r="DN9" s="340"/>
      <c r="DO9" s="341"/>
      <c r="DP9" s="341"/>
      <c r="DQ9" s="341"/>
      <c r="DR9" s="341"/>
      <c r="DS9" s="341"/>
      <c r="DT9" s="341"/>
      <c r="DU9" s="341"/>
      <c r="DV9" s="341"/>
      <c r="DW9" s="341"/>
      <c r="DX9" s="341"/>
      <c r="DY9" s="341"/>
      <c r="DZ9" s="341"/>
      <c r="EA9" s="341"/>
      <c r="EB9" s="341"/>
      <c r="EC9" s="341"/>
      <c r="ED9" s="342"/>
      <c r="EE9" s="340"/>
      <c r="EF9" s="341"/>
      <c r="EG9" s="341"/>
      <c r="EH9" s="341"/>
      <c r="EI9" s="341"/>
      <c r="EJ9" s="341"/>
      <c r="EK9" s="341"/>
      <c r="EL9" s="341"/>
      <c r="EM9" s="341"/>
      <c r="EN9" s="341"/>
      <c r="EO9" s="341"/>
      <c r="EP9" s="341"/>
      <c r="EQ9" s="341"/>
      <c r="ER9" s="341"/>
      <c r="ES9" s="342"/>
      <c r="ET9" s="340"/>
      <c r="EU9" s="341"/>
      <c r="EV9" s="341"/>
      <c r="EW9" s="341"/>
      <c r="EX9" s="341"/>
      <c r="EY9" s="341"/>
      <c r="EZ9" s="341"/>
      <c r="FA9" s="341"/>
      <c r="FB9" s="341"/>
      <c r="FC9" s="341"/>
      <c r="FD9" s="341"/>
      <c r="FE9" s="341"/>
      <c r="FF9" s="341"/>
      <c r="FG9" s="341"/>
      <c r="FH9" s="341"/>
      <c r="FI9" s="341"/>
      <c r="FJ9" s="346"/>
    </row>
    <row r="10" spans="1:166" ht="15" customHeight="1" thickBot="1">
      <c r="A10" s="353"/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Y10" s="353"/>
      <c r="Z10" s="353"/>
      <c r="AA10" s="353"/>
      <c r="AB10" s="353"/>
      <c r="AC10" s="353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357"/>
      <c r="AQ10" s="358"/>
      <c r="AR10" s="358"/>
      <c r="AS10" s="358"/>
      <c r="AT10" s="358"/>
      <c r="AU10" s="359"/>
      <c r="AV10" s="361"/>
      <c r="AW10" s="358"/>
      <c r="AX10" s="358"/>
      <c r="AY10" s="358"/>
      <c r="AZ10" s="358"/>
      <c r="BA10" s="358"/>
      <c r="BB10" s="358"/>
      <c r="BC10" s="358"/>
      <c r="BD10" s="358"/>
      <c r="BE10" s="358"/>
      <c r="BF10" s="358"/>
      <c r="BG10" s="358"/>
      <c r="BH10" s="358"/>
      <c r="BI10" s="358"/>
      <c r="BJ10" s="358"/>
      <c r="BK10" s="359"/>
      <c r="BL10" s="343"/>
      <c r="BM10" s="344"/>
      <c r="BN10" s="344"/>
      <c r="BO10" s="344"/>
      <c r="BP10" s="344"/>
      <c r="BQ10" s="344"/>
      <c r="BR10" s="344"/>
      <c r="BS10" s="344"/>
      <c r="BT10" s="344"/>
      <c r="BU10" s="344"/>
      <c r="BV10" s="344"/>
      <c r="BW10" s="344"/>
      <c r="BX10" s="344"/>
      <c r="BY10" s="344"/>
      <c r="BZ10" s="344"/>
      <c r="CA10" s="344"/>
      <c r="CB10" s="344"/>
      <c r="CC10" s="344"/>
      <c r="CD10" s="344"/>
      <c r="CE10" s="345"/>
      <c r="CF10" s="343"/>
      <c r="CG10" s="344"/>
      <c r="CH10" s="344"/>
      <c r="CI10" s="344"/>
      <c r="CJ10" s="344"/>
      <c r="CK10" s="344"/>
      <c r="CL10" s="344"/>
      <c r="CM10" s="344"/>
      <c r="CN10" s="344"/>
      <c r="CO10" s="344"/>
      <c r="CP10" s="344"/>
      <c r="CQ10" s="344"/>
      <c r="CR10" s="344"/>
      <c r="CS10" s="344"/>
      <c r="CT10" s="344"/>
      <c r="CU10" s="344"/>
      <c r="CV10" s="345"/>
      <c r="CW10" s="343"/>
      <c r="CX10" s="344"/>
      <c r="CY10" s="344"/>
      <c r="CZ10" s="344"/>
      <c r="DA10" s="344"/>
      <c r="DB10" s="344"/>
      <c r="DC10" s="344"/>
      <c r="DD10" s="344"/>
      <c r="DE10" s="344"/>
      <c r="DF10" s="344"/>
      <c r="DG10" s="344"/>
      <c r="DH10" s="344"/>
      <c r="DI10" s="344"/>
      <c r="DJ10" s="344"/>
      <c r="DK10" s="344"/>
      <c r="DL10" s="344"/>
      <c r="DM10" s="345"/>
      <c r="DN10" s="343"/>
      <c r="DO10" s="344"/>
      <c r="DP10" s="344"/>
      <c r="DQ10" s="344"/>
      <c r="DR10" s="344"/>
      <c r="DS10" s="344"/>
      <c r="DT10" s="344"/>
      <c r="DU10" s="344"/>
      <c r="DV10" s="344"/>
      <c r="DW10" s="344"/>
      <c r="DX10" s="344"/>
      <c r="DY10" s="344"/>
      <c r="DZ10" s="344"/>
      <c r="EA10" s="344"/>
      <c r="EB10" s="344"/>
      <c r="EC10" s="344"/>
      <c r="ED10" s="345"/>
      <c r="EE10" s="343"/>
      <c r="EF10" s="344"/>
      <c r="EG10" s="344"/>
      <c r="EH10" s="344"/>
      <c r="EI10" s="344"/>
      <c r="EJ10" s="344"/>
      <c r="EK10" s="344"/>
      <c r="EL10" s="344"/>
      <c r="EM10" s="344"/>
      <c r="EN10" s="344"/>
      <c r="EO10" s="344"/>
      <c r="EP10" s="344"/>
      <c r="EQ10" s="344"/>
      <c r="ER10" s="344"/>
      <c r="ES10" s="345"/>
      <c r="ET10" s="343"/>
      <c r="EU10" s="344"/>
      <c r="EV10" s="344"/>
      <c r="EW10" s="344"/>
      <c r="EX10" s="344"/>
      <c r="EY10" s="344"/>
      <c r="EZ10" s="344"/>
      <c r="FA10" s="344"/>
      <c r="FB10" s="344"/>
      <c r="FC10" s="344"/>
      <c r="FD10" s="344"/>
      <c r="FE10" s="344"/>
      <c r="FF10" s="344"/>
      <c r="FG10" s="344"/>
      <c r="FH10" s="344"/>
      <c r="FI10" s="344"/>
      <c r="FJ10" s="347"/>
    </row>
    <row r="11" spans="1:166" ht="15" customHeight="1">
      <c r="A11" s="369" t="s">
        <v>110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9"/>
      <c r="AD11" s="369"/>
      <c r="AE11" s="369"/>
      <c r="AF11" s="369"/>
      <c r="AG11" s="369"/>
      <c r="AH11" s="369"/>
      <c r="AI11" s="369"/>
      <c r="AJ11" s="369"/>
      <c r="AK11" s="369"/>
      <c r="AL11" s="369"/>
      <c r="AM11" s="369"/>
      <c r="AN11" s="369"/>
      <c r="AO11" s="369"/>
      <c r="AP11" s="93"/>
      <c r="AQ11" s="83"/>
      <c r="AR11" s="83"/>
      <c r="AS11" s="83"/>
      <c r="AT11" s="83"/>
      <c r="AU11" s="83"/>
      <c r="AV11" s="370"/>
      <c r="AW11" s="370"/>
      <c r="AX11" s="370"/>
      <c r="AY11" s="370"/>
      <c r="AZ11" s="370"/>
      <c r="BA11" s="370"/>
      <c r="BB11" s="370"/>
      <c r="BC11" s="370"/>
      <c r="BD11" s="370"/>
      <c r="BE11" s="370"/>
      <c r="BF11" s="370"/>
      <c r="BG11" s="370"/>
      <c r="BH11" s="370"/>
      <c r="BI11" s="370"/>
      <c r="BJ11" s="370"/>
      <c r="BK11" s="370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371"/>
    </row>
    <row r="12" spans="1:166" ht="15" customHeight="1">
      <c r="A12" s="369" t="s">
        <v>111</v>
      </c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369"/>
      <c r="AD12" s="369"/>
      <c r="AE12" s="369"/>
      <c r="AF12" s="369"/>
      <c r="AG12" s="369"/>
      <c r="AH12" s="369"/>
      <c r="AI12" s="369"/>
      <c r="AJ12" s="369"/>
      <c r="AK12" s="369"/>
      <c r="AL12" s="369"/>
      <c r="AM12" s="369"/>
      <c r="AN12" s="369"/>
      <c r="AO12" s="369"/>
      <c r="AP12" s="93"/>
      <c r="AQ12" s="83"/>
      <c r="AR12" s="83"/>
      <c r="AS12" s="83"/>
      <c r="AT12" s="83"/>
      <c r="AU12" s="83"/>
      <c r="AV12" s="370"/>
      <c r="AW12" s="370"/>
      <c r="AX12" s="370"/>
      <c r="AY12" s="370"/>
      <c r="AZ12" s="370"/>
      <c r="BA12" s="370"/>
      <c r="BB12" s="370"/>
      <c r="BC12" s="370"/>
      <c r="BD12" s="370"/>
      <c r="BE12" s="370"/>
      <c r="BF12" s="370"/>
      <c r="BG12" s="370"/>
      <c r="BH12" s="370"/>
      <c r="BI12" s="370"/>
      <c r="BJ12" s="370"/>
      <c r="BK12" s="370"/>
      <c r="BL12" s="339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371"/>
    </row>
    <row r="13" spans="1:166" ht="15" customHeight="1">
      <c r="A13" s="369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69"/>
      <c r="AG13" s="369"/>
      <c r="AH13" s="369"/>
      <c r="AI13" s="369"/>
      <c r="AJ13" s="369"/>
      <c r="AK13" s="369"/>
      <c r="AL13" s="369"/>
      <c r="AM13" s="369"/>
      <c r="AN13" s="369"/>
      <c r="AO13" s="369"/>
      <c r="AP13" s="9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65"/>
      <c r="BF13" s="63"/>
      <c r="BG13" s="63"/>
      <c r="BH13" s="63"/>
      <c r="BI13" s="63"/>
      <c r="BJ13" s="63"/>
      <c r="BK13" s="64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371"/>
    </row>
    <row r="14" spans="1:166" ht="15" customHeight="1">
      <c r="A14" s="369" t="s">
        <v>75</v>
      </c>
      <c r="B14" s="369"/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369"/>
      <c r="AL14" s="369"/>
      <c r="AM14" s="369"/>
      <c r="AN14" s="369"/>
      <c r="AO14" s="369"/>
      <c r="AP14" s="93" t="s">
        <v>37</v>
      </c>
      <c r="AQ14" s="83"/>
      <c r="AR14" s="83"/>
      <c r="AS14" s="83"/>
      <c r="AT14" s="83"/>
      <c r="AU14" s="83"/>
      <c r="AV14" s="83" t="s">
        <v>40</v>
      </c>
      <c r="AW14" s="83"/>
      <c r="AX14" s="83"/>
      <c r="AY14" s="83"/>
      <c r="AZ14" s="83"/>
      <c r="BA14" s="83"/>
      <c r="BB14" s="83"/>
      <c r="BC14" s="83"/>
      <c r="BD14" s="83"/>
      <c r="BE14" s="65"/>
      <c r="BF14" s="63"/>
      <c r="BG14" s="63"/>
      <c r="BH14" s="63"/>
      <c r="BI14" s="63"/>
      <c r="BJ14" s="63"/>
      <c r="BK14" s="64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371"/>
    </row>
    <row r="15" spans="1:166" ht="15" customHeight="1">
      <c r="A15" s="350" t="s">
        <v>36</v>
      </c>
      <c r="B15" s="350"/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350"/>
      <c r="X15" s="350"/>
      <c r="Y15" s="350"/>
      <c r="Z15" s="350"/>
      <c r="AA15" s="350"/>
      <c r="AB15" s="350"/>
      <c r="AC15" s="350"/>
      <c r="AD15" s="350"/>
      <c r="AE15" s="350"/>
      <c r="AF15" s="350"/>
      <c r="AG15" s="350"/>
      <c r="AH15" s="350"/>
      <c r="AI15" s="350"/>
      <c r="AJ15" s="350"/>
      <c r="AK15" s="350"/>
      <c r="AL15" s="350"/>
      <c r="AM15" s="350"/>
      <c r="AN15" s="350"/>
      <c r="AO15" s="351"/>
      <c r="AP15" s="354"/>
      <c r="AQ15" s="355"/>
      <c r="AR15" s="355"/>
      <c r="AS15" s="355"/>
      <c r="AT15" s="355"/>
      <c r="AU15" s="356"/>
      <c r="AV15" s="360"/>
      <c r="AW15" s="355"/>
      <c r="AX15" s="355"/>
      <c r="AY15" s="355"/>
      <c r="AZ15" s="355"/>
      <c r="BA15" s="355"/>
      <c r="BB15" s="355"/>
      <c r="BC15" s="355"/>
      <c r="BD15" s="355"/>
      <c r="BE15" s="355"/>
      <c r="BF15" s="355"/>
      <c r="BG15" s="355"/>
      <c r="BH15" s="355"/>
      <c r="BI15" s="355"/>
      <c r="BJ15" s="355"/>
      <c r="BK15" s="356"/>
      <c r="BL15" s="340"/>
      <c r="BM15" s="341"/>
      <c r="BN15" s="341"/>
      <c r="BO15" s="341"/>
      <c r="BP15" s="341"/>
      <c r="BQ15" s="341"/>
      <c r="BR15" s="341"/>
      <c r="BS15" s="341"/>
      <c r="BT15" s="341"/>
      <c r="BU15" s="341"/>
      <c r="BV15" s="341"/>
      <c r="BW15" s="341"/>
      <c r="BX15" s="341"/>
      <c r="BY15" s="341"/>
      <c r="BZ15" s="341"/>
      <c r="CA15" s="341"/>
      <c r="CB15" s="341"/>
      <c r="CC15" s="341"/>
      <c r="CD15" s="341"/>
      <c r="CE15" s="342"/>
      <c r="CF15" s="340"/>
      <c r="CG15" s="341"/>
      <c r="CH15" s="341"/>
      <c r="CI15" s="341"/>
      <c r="CJ15" s="341"/>
      <c r="CK15" s="341"/>
      <c r="CL15" s="341"/>
      <c r="CM15" s="341"/>
      <c r="CN15" s="341"/>
      <c r="CO15" s="341"/>
      <c r="CP15" s="341"/>
      <c r="CQ15" s="341"/>
      <c r="CR15" s="341"/>
      <c r="CS15" s="341"/>
      <c r="CT15" s="341"/>
      <c r="CU15" s="341"/>
      <c r="CV15" s="342"/>
      <c r="CW15" s="340"/>
      <c r="CX15" s="341"/>
      <c r="CY15" s="341"/>
      <c r="CZ15" s="341"/>
      <c r="DA15" s="341"/>
      <c r="DB15" s="341"/>
      <c r="DC15" s="341"/>
      <c r="DD15" s="341"/>
      <c r="DE15" s="341"/>
      <c r="DF15" s="341"/>
      <c r="DG15" s="341"/>
      <c r="DH15" s="341"/>
      <c r="DI15" s="341"/>
      <c r="DJ15" s="341"/>
      <c r="DK15" s="341"/>
      <c r="DL15" s="341"/>
      <c r="DM15" s="342"/>
      <c r="DN15" s="340"/>
      <c r="DO15" s="341"/>
      <c r="DP15" s="341"/>
      <c r="DQ15" s="341"/>
      <c r="DR15" s="341"/>
      <c r="DS15" s="341"/>
      <c r="DT15" s="341"/>
      <c r="DU15" s="341"/>
      <c r="DV15" s="341"/>
      <c r="DW15" s="341"/>
      <c r="DX15" s="341"/>
      <c r="DY15" s="341"/>
      <c r="DZ15" s="341"/>
      <c r="EA15" s="341"/>
      <c r="EB15" s="341"/>
      <c r="EC15" s="341"/>
      <c r="ED15" s="342"/>
      <c r="EE15" s="340"/>
      <c r="EF15" s="341"/>
      <c r="EG15" s="341"/>
      <c r="EH15" s="341"/>
      <c r="EI15" s="341"/>
      <c r="EJ15" s="341"/>
      <c r="EK15" s="341"/>
      <c r="EL15" s="341"/>
      <c r="EM15" s="341"/>
      <c r="EN15" s="341"/>
      <c r="EO15" s="341"/>
      <c r="EP15" s="341"/>
      <c r="EQ15" s="341"/>
      <c r="ER15" s="341"/>
      <c r="ES15" s="342"/>
      <c r="ET15" s="340"/>
      <c r="EU15" s="341"/>
      <c r="EV15" s="341"/>
      <c r="EW15" s="341"/>
      <c r="EX15" s="341"/>
      <c r="EY15" s="341"/>
      <c r="EZ15" s="341"/>
      <c r="FA15" s="341"/>
      <c r="FB15" s="341"/>
      <c r="FC15" s="341"/>
      <c r="FD15" s="341"/>
      <c r="FE15" s="341"/>
      <c r="FF15" s="341"/>
      <c r="FG15" s="341"/>
      <c r="FH15" s="341"/>
      <c r="FI15" s="341"/>
      <c r="FJ15" s="346"/>
    </row>
    <row r="16" spans="1:166" ht="15" customHeight="1">
      <c r="A16" s="353"/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357"/>
      <c r="AQ16" s="358"/>
      <c r="AR16" s="358"/>
      <c r="AS16" s="358"/>
      <c r="AT16" s="358"/>
      <c r="AU16" s="359"/>
      <c r="AV16" s="361"/>
      <c r="AW16" s="358"/>
      <c r="AX16" s="358"/>
      <c r="AY16" s="358"/>
      <c r="AZ16" s="358"/>
      <c r="BA16" s="358"/>
      <c r="BB16" s="358"/>
      <c r="BC16" s="358"/>
      <c r="BD16" s="358"/>
      <c r="BE16" s="358"/>
      <c r="BF16" s="358"/>
      <c r="BG16" s="358"/>
      <c r="BH16" s="358"/>
      <c r="BI16" s="358"/>
      <c r="BJ16" s="358"/>
      <c r="BK16" s="359"/>
      <c r="BL16" s="343"/>
      <c r="BM16" s="344"/>
      <c r="BN16" s="344"/>
      <c r="BO16" s="344"/>
      <c r="BP16" s="344"/>
      <c r="BQ16" s="344"/>
      <c r="BR16" s="344"/>
      <c r="BS16" s="344"/>
      <c r="BT16" s="344"/>
      <c r="BU16" s="344"/>
      <c r="BV16" s="344"/>
      <c r="BW16" s="344"/>
      <c r="BX16" s="344"/>
      <c r="BY16" s="344"/>
      <c r="BZ16" s="344"/>
      <c r="CA16" s="344"/>
      <c r="CB16" s="344"/>
      <c r="CC16" s="344"/>
      <c r="CD16" s="344"/>
      <c r="CE16" s="345"/>
      <c r="CF16" s="343"/>
      <c r="CG16" s="344"/>
      <c r="CH16" s="344"/>
      <c r="CI16" s="344"/>
      <c r="CJ16" s="344"/>
      <c r="CK16" s="344"/>
      <c r="CL16" s="344"/>
      <c r="CM16" s="344"/>
      <c r="CN16" s="344"/>
      <c r="CO16" s="344"/>
      <c r="CP16" s="344"/>
      <c r="CQ16" s="344"/>
      <c r="CR16" s="344"/>
      <c r="CS16" s="344"/>
      <c r="CT16" s="344"/>
      <c r="CU16" s="344"/>
      <c r="CV16" s="345"/>
      <c r="CW16" s="343"/>
      <c r="CX16" s="344"/>
      <c r="CY16" s="344"/>
      <c r="CZ16" s="344"/>
      <c r="DA16" s="344"/>
      <c r="DB16" s="344"/>
      <c r="DC16" s="344"/>
      <c r="DD16" s="344"/>
      <c r="DE16" s="344"/>
      <c r="DF16" s="344"/>
      <c r="DG16" s="344"/>
      <c r="DH16" s="344"/>
      <c r="DI16" s="344"/>
      <c r="DJ16" s="344"/>
      <c r="DK16" s="344"/>
      <c r="DL16" s="344"/>
      <c r="DM16" s="345"/>
      <c r="DN16" s="343"/>
      <c r="DO16" s="344"/>
      <c r="DP16" s="344"/>
      <c r="DQ16" s="344"/>
      <c r="DR16" s="344"/>
      <c r="DS16" s="344"/>
      <c r="DT16" s="344"/>
      <c r="DU16" s="344"/>
      <c r="DV16" s="344"/>
      <c r="DW16" s="344"/>
      <c r="DX16" s="344"/>
      <c r="DY16" s="344"/>
      <c r="DZ16" s="344"/>
      <c r="EA16" s="344"/>
      <c r="EB16" s="344"/>
      <c r="EC16" s="344"/>
      <c r="ED16" s="345"/>
      <c r="EE16" s="343"/>
      <c r="EF16" s="344"/>
      <c r="EG16" s="344"/>
      <c r="EH16" s="344"/>
      <c r="EI16" s="344"/>
      <c r="EJ16" s="344"/>
      <c r="EK16" s="344"/>
      <c r="EL16" s="344"/>
      <c r="EM16" s="344"/>
      <c r="EN16" s="344"/>
      <c r="EO16" s="344"/>
      <c r="EP16" s="344"/>
      <c r="EQ16" s="344"/>
      <c r="ER16" s="344"/>
      <c r="ES16" s="345"/>
      <c r="ET16" s="343"/>
      <c r="EU16" s="344"/>
      <c r="EV16" s="344"/>
      <c r="EW16" s="344"/>
      <c r="EX16" s="344"/>
      <c r="EY16" s="344"/>
      <c r="EZ16" s="344"/>
      <c r="FA16" s="344"/>
      <c r="FB16" s="344"/>
      <c r="FC16" s="344"/>
      <c r="FD16" s="344"/>
      <c r="FE16" s="344"/>
      <c r="FF16" s="344"/>
      <c r="FG16" s="344"/>
      <c r="FH16" s="344"/>
      <c r="FI16" s="344"/>
      <c r="FJ16" s="347"/>
    </row>
    <row r="17" spans="1:166" ht="15" customHeight="1">
      <c r="A17" s="369"/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9"/>
      <c r="AH17" s="369"/>
      <c r="AI17" s="369"/>
      <c r="AJ17" s="369"/>
      <c r="AK17" s="369"/>
      <c r="AL17" s="369"/>
      <c r="AM17" s="369"/>
      <c r="AN17" s="369"/>
      <c r="AO17" s="369"/>
      <c r="AP17" s="9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65"/>
      <c r="BF17" s="63"/>
      <c r="BG17" s="63"/>
      <c r="BH17" s="63"/>
      <c r="BI17" s="63"/>
      <c r="BJ17" s="63"/>
      <c r="BK17" s="64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371"/>
    </row>
    <row r="18" spans="1:166" ht="15.75" customHeight="1">
      <c r="A18" s="369" t="s">
        <v>39</v>
      </c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69"/>
      <c r="AJ18" s="369"/>
      <c r="AK18" s="369"/>
      <c r="AL18" s="369"/>
      <c r="AM18" s="369"/>
      <c r="AN18" s="369"/>
      <c r="AO18" s="369"/>
      <c r="AP18" s="93" t="s">
        <v>38</v>
      </c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65"/>
      <c r="BF18" s="63"/>
      <c r="BG18" s="63"/>
      <c r="BH18" s="63"/>
      <c r="BI18" s="63"/>
      <c r="BJ18" s="63"/>
      <c r="BK18" s="64"/>
      <c r="BL18" s="339">
        <v>715000</v>
      </c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 t="s">
        <v>40</v>
      </c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>
        <v>-387864.97</v>
      </c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>
        <f>CW18</f>
        <v>-387864.97</v>
      </c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371"/>
    </row>
    <row r="19" spans="1:166" ht="15.75" customHeight="1">
      <c r="A19" s="369" t="s">
        <v>41</v>
      </c>
      <c r="B19" s="369"/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369"/>
      <c r="AH19" s="369"/>
      <c r="AI19" s="369"/>
      <c r="AJ19" s="369"/>
      <c r="AK19" s="369"/>
      <c r="AL19" s="369"/>
      <c r="AM19" s="369"/>
      <c r="AN19" s="369"/>
      <c r="AO19" s="369"/>
      <c r="AP19" s="93" t="s">
        <v>42</v>
      </c>
      <c r="AQ19" s="83"/>
      <c r="AR19" s="83"/>
      <c r="AS19" s="83"/>
      <c r="AT19" s="83"/>
      <c r="AU19" s="83"/>
      <c r="AV19" s="83" t="s">
        <v>112</v>
      </c>
      <c r="AW19" s="83"/>
      <c r="AX19" s="83"/>
      <c r="AY19" s="83"/>
      <c r="AZ19" s="83"/>
      <c r="BA19" s="83"/>
      <c r="BB19" s="83"/>
      <c r="BC19" s="83"/>
      <c r="BD19" s="83"/>
      <c r="BE19" s="65"/>
      <c r="BF19" s="63"/>
      <c r="BG19" s="63"/>
      <c r="BH19" s="63"/>
      <c r="BI19" s="63"/>
      <c r="BJ19" s="63"/>
      <c r="BK19" s="64"/>
      <c r="BL19" s="72">
        <f>-'стр.1'!BJ19</f>
        <v>-7850100</v>
      </c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 t="s">
        <v>40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>
        <f>-'стр.1'!CF19</f>
        <v>-8355513.6899999995</v>
      </c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>CW19</f>
        <v>-8355513.6899999995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 t="s">
        <v>40</v>
      </c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371"/>
    </row>
    <row r="20" spans="1:166" ht="15.75" customHeight="1">
      <c r="A20" s="369" t="s">
        <v>43</v>
      </c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69"/>
      <c r="AG20" s="369"/>
      <c r="AH20" s="369"/>
      <c r="AI20" s="369"/>
      <c r="AJ20" s="369"/>
      <c r="AK20" s="369"/>
      <c r="AL20" s="369"/>
      <c r="AM20" s="369"/>
      <c r="AN20" s="369"/>
      <c r="AO20" s="369"/>
      <c r="AP20" s="93" t="s">
        <v>44</v>
      </c>
      <c r="AQ20" s="83"/>
      <c r="AR20" s="83"/>
      <c r="AS20" s="83"/>
      <c r="AT20" s="83"/>
      <c r="AU20" s="83"/>
      <c r="AV20" s="83" t="s">
        <v>113</v>
      </c>
      <c r="AW20" s="83"/>
      <c r="AX20" s="83"/>
      <c r="AY20" s="83"/>
      <c r="AZ20" s="83"/>
      <c r="BA20" s="83"/>
      <c r="BB20" s="83"/>
      <c r="BC20" s="83"/>
      <c r="BD20" s="83"/>
      <c r="BE20" s="65"/>
      <c r="BF20" s="63"/>
      <c r="BG20" s="63"/>
      <c r="BH20" s="63"/>
      <c r="BI20" s="63"/>
      <c r="BJ20" s="63"/>
      <c r="BK20" s="64"/>
      <c r="BL20" s="339">
        <f>'стр.2'!BC6</f>
        <v>8565100</v>
      </c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 t="s">
        <v>40</v>
      </c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66">
        <f>'стр.2'!CH6</f>
        <v>7967648.720000001</v>
      </c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8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>
        <f>CW20</f>
        <v>7967648.720000001</v>
      </c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 t="s">
        <v>40</v>
      </c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371"/>
    </row>
    <row r="21" spans="1:166" ht="29.25" customHeight="1">
      <c r="A21" s="298" t="s">
        <v>55</v>
      </c>
      <c r="B21" s="369"/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69"/>
      <c r="AD21" s="369"/>
      <c r="AE21" s="369"/>
      <c r="AF21" s="369"/>
      <c r="AG21" s="369"/>
      <c r="AH21" s="369"/>
      <c r="AI21" s="369"/>
      <c r="AJ21" s="369"/>
      <c r="AK21" s="369"/>
      <c r="AL21" s="369"/>
      <c r="AM21" s="369"/>
      <c r="AN21" s="369"/>
      <c r="AO21" s="369"/>
      <c r="AP21" s="93" t="s">
        <v>45</v>
      </c>
      <c r="AQ21" s="83"/>
      <c r="AR21" s="83"/>
      <c r="AS21" s="83"/>
      <c r="AT21" s="83"/>
      <c r="AU21" s="83"/>
      <c r="AV21" s="83" t="s">
        <v>40</v>
      </c>
      <c r="AW21" s="83"/>
      <c r="AX21" s="83"/>
      <c r="AY21" s="83"/>
      <c r="AZ21" s="83"/>
      <c r="BA21" s="83"/>
      <c r="BB21" s="83"/>
      <c r="BC21" s="83"/>
      <c r="BD21" s="83"/>
      <c r="BE21" s="65"/>
      <c r="BF21" s="63"/>
      <c r="BG21" s="63"/>
      <c r="BH21" s="63"/>
      <c r="BI21" s="63"/>
      <c r="BJ21" s="63"/>
      <c r="BK21" s="64"/>
      <c r="BL21" s="72" t="s">
        <v>40</v>
      </c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 t="s">
        <v>40</v>
      </c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371"/>
    </row>
    <row r="22" spans="1:166" ht="39" customHeight="1">
      <c r="A22" s="352" t="s">
        <v>79</v>
      </c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2"/>
      <c r="AJ22" s="352"/>
      <c r="AK22" s="352"/>
      <c r="AL22" s="352"/>
      <c r="AM22" s="352"/>
      <c r="AN22" s="352"/>
      <c r="AO22" s="364"/>
      <c r="AP22" s="357" t="s">
        <v>51</v>
      </c>
      <c r="AQ22" s="358"/>
      <c r="AR22" s="358"/>
      <c r="AS22" s="358"/>
      <c r="AT22" s="358"/>
      <c r="AU22" s="359"/>
      <c r="AV22" s="361" t="s">
        <v>40</v>
      </c>
      <c r="AW22" s="358"/>
      <c r="AX22" s="358"/>
      <c r="AY22" s="358"/>
      <c r="AZ22" s="358"/>
      <c r="BA22" s="358"/>
      <c r="BB22" s="358"/>
      <c r="BC22" s="358"/>
      <c r="BD22" s="358"/>
      <c r="BE22" s="358"/>
      <c r="BF22" s="358"/>
      <c r="BG22" s="358"/>
      <c r="BH22" s="358"/>
      <c r="BI22" s="358"/>
      <c r="BJ22" s="358"/>
      <c r="BK22" s="359"/>
      <c r="BL22" s="343" t="s">
        <v>40</v>
      </c>
      <c r="BM22" s="344"/>
      <c r="BN22" s="344"/>
      <c r="BO22" s="344"/>
      <c r="BP22" s="344"/>
      <c r="BQ22" s="344"/>
      <c r="BR22" s="344"/>
      <c r="BS22" s="344"/>
      <c r="BT22" s="344"/>
      <c r="BU22" s="344"/>
      <c r="BV22" s="344"/>
      <c r="BW22" s="344"/>
      <c r="BX22" s="344"/>
      <c r="BY22" s="344"/>
      <c r="BZ22" s="344"/>
      <c r="CA22" s="344"/>
      <c r="CB22" s="344"/>
      <c r="CC22" s="344"/>
      <c r="CD22" s="344"/>
      <c r="CE22" s="345"/>
      <c r="CF22" s="343"/>
      <c r="CG22" s="344"/>
      <c r="CH22" s="344"/>
      <c r="CI22" s="344"/>
      <c r="CJ22" s="344"/>
      <c r="CK22" s="344"/>
      <c r="CL22" s="344"/>
      <c r="CM22" s="344"/>
      <c r="CN22" s="344"/>
      <c r="CO22" s="344"/>
      <c r="CP22" s="344"/>
      <c r="CQ22" s="344"/>
      <c r="CR22" s="344"/>
      <c r="CS22" s="344"/>
      <c r="CT22" s="344"/>
      <c r="CU22" s="344"/>
      <c r="CV22" s="345"/>
      <c r="CW22" s="343"/>
      <c r="CX22" s="344"/>
      <c r="CY22" s="344"/>
      <c r="CZ22" s="344"/>
      <c r="DA22" s="344"/>
      <c r="DB22" s="344"/>
      <c r="DC22" s="344"/>
      <c r="DD22" s="344"/>
      <c r="DE22" s="344"/>
      <c r="DF22" s="344"/>
      <c r="DG22" s="344"/>
      <c r="DH22" s="344"/>
      <c r="DI22" s="344"/>
      <c r="DJ22" s="344"/>
      <c r="DK22" s="344"/>
      <c r="DL22" s="344"/>
      <c r="DM22" s="345"/>
      <c r="DN22" s="343" t="s">
        <v>40</v>
      </c>
      <c r="DO22" s="344"/>
      <c r="DP22" s="344"/>
      <c r="DQ22" s="344"/>
      <c r="DR22" s="344"/>
      <c r="DS22" s="344"/>
      <c r="DT22" s="344"/>
      <c r="DU22" s="344"/>
      <c r="DV22" s="344"/>
      <c r="DW22" s="344"/>
      <c r="DX22" s="344"/>
      <c r="DY22" s="344"/>
      <c r="DZ22" s="344"/>
      <c r="EA22" s="344"/>
      <c r="EB22" s="344"/>
      <c r="EC22" s="344"/>
      <c r="ED22" s="345"/>
      <c r="EE22" s="343"/>
      <c r="EF22" s="344"/>
      <c r="EG22" s="344"/>
      <c r="EH22" s="344"/>
      <c r="EI22" s="344"/>
      <c r="EJ22" s="344"/>
      <c r="EK22" s="344"/>
      <c r="EL22" s="344"/>
      <c r="EM22" s="344"/>
      <c r="EN22" s="344"/>
      <c r="EO22" s="344"/>
      <c r="EP22" s="344"/>
      <c r="EQ22" s="344"/>
      <c r="ER22" s="344"/>
      <c r="ES22" s="345"/>
      <c r="ET22" s="343" t="s">
        <v>40</v>
      </c>
      <c r="EU22" s="344"/>
      <c r="EV22" s="344"/>
      <c r="EW22" s="344"/>
      <c r="EX22" s="344"/>
      <c r="EY22" s="344"/>
      <c r="EZ22" s="344"/>
      <c r="FA22" s="344"/>
      <c r="FB22" s="344"/>
      <c r="FC22" s="344"/>
      <c r="FD22" s="344"/>
      <c r="FE22" s="344"/>
      <c r="FF22" s="344"/>
      <c r="FG22" s="344"/>
      <c r="FH22" s="344"/>
      <c r="FI22" s="344"/>
      <c r="FJ22" s="347"/>
    </row>
    <row r="23" spans="1:166" ht="15" customHeight="1">
      <c r="A23" s="350" t="s">
        <v>36</v>
      </c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0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0"/>
      <c r="AH23" s="350"/>
      <c r="AI23" s="350"/>
      <c r="AJ23" s="350"/>
      <c r="AK23" s="350"/>
      <c r="AL23" s="350"/>
      <c r="AM23" s="350"/>
      <c r="AN23" s="350"/>
      <c r="AO23" s="351"/>
      <c r="AP23" s="354" t="s">
        <v>46</v>
      </c>
      <c r="AQ23" s="355"/>
      <c r="AR23" s="355"/>
      <c r="AS23" s="355"/>
      <c r="AT23" s="355"/>
      <c r="AU23" s="356"/>
      <c r="AV23" s="360" t="s">
        <v>40</v>
      </c>
      <c r="AW23" s="355"/>
      <c r="AX23" s="355"/>
      <c r="AY23" s="355"/>
      <c r="AZ23" s="355"/>
      <c r="BA23" s="355"/>
      <c r="BB23" s="355"/>
      <c r="BC23" s="355"/>
      <c r="BD23" s="355"/>
      <c r="BE23" s="355"/>
      <c r="BF23" s="355"/>
      <c r="BG23" s="355"/>
      <c r="BH23" s="355"/>
      <c r="BI23" s="355"/>
      <c r="BJ23" s="355"/>
      <c r="BK23" s="356"/>
      <c r="BL23" s="340" t="s">
        <v>40</v>
      </c>
      <c r="BM23" s="341"/>
      <c r="BN23" s="341"/>
      <c r="BO23" s="341"/>
      <c r="BP23" s="341"/>
      <c r="BQ23" s="341"/>
      <c r="BR23" s="341"/>
      <c r="BS23" s="341"/>
      <c r="BT23" s="341"/>
      <c r="BU23" s="341"/>
      <c r="BV23" s="341"/>
      <c r="BW23" s="341"/>
      <c r="BX23" s="341"/>
      <c r="BY23" s="341"/>
      <c r="BZ23" s="341"/>
      <c r="CA23" s="341"/>
      <c r="CB23" s="341"/>
      <c r="CC23" s="341"/>
      <c r="CD23" s="341"/>
      <c r="CE23" s="342"/>
      <c r="CF23" s="340"/>
      <c r="CG23" s="341"/>
      <c r="CH23" s="341"/>
      <c r="CI23" s="341"/>
      <c r="CJ23" s="341"/>
      <c r="CK23" s="341"/>
      <c r="CL23" s="341"/>
      <c r="CM23" s="341"/>
      <c r="CN23" s="341"/>
      <c r="CO23" s="341"/>
      <c r="CP23" s="341"/>
      <c r="CQ23" s="341"/>
      <c r="CR23" s="341"/>
      <c r="CS23" s="341"/>
      <c r="CT23" s="341"/>
      <c r="CU23" s="341"/>
      <c r="CV23" s="342"/>
      <c r="CW23" s="340" t="s">
        <v>40</v>
      </c>
      <c r="CX23" s="341"/>
      <c r="CY23" s="341"/>
      <c r="CZ23" s="341"/>
      <c r="DA23" s="341"/>
      <c r="DB23" s="341"/>
      <c r="DC23" s="341"/>
      <c r="DD23" s="341"/>
      <c r="DE23" s="341"/>
      <c r="DF23" s="341"/>
      <c r="DG23" s="341"/>
      <c r="DH23" s="341"/>
      <c r="DI23" s="341"/>
      <c r="DJ23" s="341"/>
      <c r="DK23" s="341"/>
      <c r="DL23" s="341"/>
      <c r="DM23" s="342"/>
      <c r="DN23" s="340" t="s">
        <v>40</v>
      </c>
      <c r="DO23" s="341"/>
      <c r="DP23" s="341"/>
      <c r="DQ23" s="341"/>
      <c r="DR23" s="341"/>
      <c r="DS23" s="341"/>
      <c r="DT23" s="341"/>
      <c r="DU23" s="341"/>
      <c r="DV23" s="341"/>
      <c r="DW23" s="341"/>
      <c r="DX23" s="341"/>
      <c r="DY23" s="341"/>
      <c r="DZ23" s="341"/>
      <c r="EA23" s="341"/>
      <c r="EB23" s="341"/>
      <c r="EC23" s="341"/>
      <c r="ED23" s="342"/>
      <c r="EE23" s="340"/>
      <c r="EF23" s="341"/>
      <c r="EG23" s="341"/>
      <c r="EH23" s="341"/>
      <c r="EI23" s="341"/>
      <c r="EJ23" s="341"/>
      <c r="EK23" s="341"/>
      <c r="EL23" s="341"/>
      <c r="EM23" s="341"/>
      <c r="EN23" s="341"/>
      <c r="EO23" s="341"/>
      <c r="EP23" s="341"/>
      <c r="EQ23" s="341"/>
      <c r="ER23" s="341"/>
      <c r="ES23" s="342"/>
      <c r="ET23" s="340" t="s">
        <v>40</v>
      </c>
      <c r="EU23" s="341"/>
      <c r="EV23" s="341"/>
      <c r="EW23" s="341"/>
      <c r="EX23" s="341"/>
      <c r="EY23" s="341"/>
      <c r="EZ23" s="341"/>
      <c r="FA23" s="341"/>
      <c r="FB23" s="341"/>
      <c r="FC23" s="341"/>
      <c r="FD23" s="341"/>
      <c r="FE23" s="341"/>
      <c r="FF23" s="341"/>
      <c r="FG23" s="341"/>
      <c r="FH23" s="341"/>
      <c r="FI23" s="341"/>
      <c r="FJ23" s="346"/>
    </row>
    <row r="24" spans="1:166" ht="22.5" customHeight="1">
      <c r="A24" s="352" t="s">
        <v>57</v>
      </c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3"/>
      <c r="AH24" s="353"/>
      <c r="AI24" s="353"/>
      <c r="AJ24" s="353"/>
      <c r="AK24" s="353"/>
      <c r="AL24" s="353"/>
      <c r="AM24" s="353"/>
      <c r="AN24" s="353"/>
      <c r="AO24" s="353"/>
      <c r="AP24" s="357"/>
      <c r="AQ24" s="358"/>
      <c r="AR24" s="358"/>
      <c r="AS24" s="358"/>
      <c r="AT24" s="358"/>
      <c r="AU24" s="359"/>
      <c r="AV24" s="361"/>
      <c r="AW24" s="358"/>
      <c r="AX24" s="358"/>
      <c r="AY24" s="358"/>
      <c r="AZ24" s="358"/>
      <c r="BA24" s="358"/>
      <c r="BB24" s="358"/>
      <c r="BC24" s="358"/>
      <c r="BD24" s="358"/>
      <c r="BE24" s="358"/>
      <c r="BF24" s="358"/>
      <c r="BG24" s="358"/>
      <c r="BH24" s="358"/>
      <c r="BI24" s="358"/>
      <c r="BJ24" s="358"/>
      <c r="BK24" s="359"/>
      <c r="BL24" s="343"/>
      <c r="BM24" s="344"/>
      <c r="BN24" s="344"/>
      <c r="BO24" s="344"/>
      <c r="BP24" s="344"/>
      <c r="BQ24" s="344"/>
      <c r="BR24" s="344"/>
      <c r="BS24" s="344"/>
      <c r="BT24" s="344"/>
      <c r="BU24" s="344"/>
      <c r="BV24" s="344"/>
      <c r="BW24" s="344"/>
      <c r="BX24" s="344"/>
      <c r="BY24" s="344"/>
      <c r="BZ24" s="344"/>
      <c r="CA24" s="344"/>
      <c r="CB24" s="344"/>
      <c r="CC24" s="344"/>
      <c r="CD24" s="344"/>
      <c r="CE24" s="345"/>
      <c r="CF24" s="343"/>
      <c r="CG24" s="344"/>
      <c r="CH24" s="344"/>
      <c r="CI24" s="344"/>
      <c r="CJ24" s="344"/>
      <c r="CK24" s="344"/>
      <c r="CL24" s="344"/>
      <c r="CM24" s="344"/>
      <c r="CN24" s="344"/>
      <c r="CO24" s="344"/>
      <c r="CP24" s="344"/>
      <c r="CQ24" s="344"/>
      <c r="CR24" s="344"/>
      <c r="CS24" s="344"/>
      <c r="CT24" s="344"/>
      <c r="CU24" s="344"/>
      <c r="CV24" s="345"/>
      <c r="CW24" s="343"/>
      <c r="CX24" s="344"/>
      <c r="CY24" s="344"/>
      <c r="CZ24" s="344"/>
      <c r="DA24" s="344"/>
      <c r="DB24" s="344"/>
      <c r="DC24" s="344"/>
      <c r="DD24" s="344"/>
      <c r="DE24" s="344"/>
      <c r="DF24" s="344"/>
      <c r="DG24" s="344"/>
      <c r="DH24" s="344"/>
      <c r="DI24" s="344"/>
      <c r="DJ24" s="344"/>
      <c r="DK24" s="344"/>
      <c r="DL24" s="344"/>
      <c r="DM24" s="345"/>
      <c r="DN24" s="343"/>
      <c r="DO24" s="344"/>
      <c r="DP24" s="344"/>
      <c r="DQ24" s="344"/>
      <c r="DR24" s="344"/>
      <c r="DS24" s="344"/>
      <c r="DT24" s="344"/>
      <c r="DU24" s="344"/>
      <c r="DV24" s="344"/>
      <c r="DW24" s="344"/>
      <c r="DX24" s="344"/>
      <c r="DY24" s="344"/>
      <c r="DZ24" s="344"/>
      <c r="EA24" s="344"/>
      <c r="EB24" s="344"/>
      <c r="EC24" s="344"/>
      <c r="ED24" s="345"/>
      <c r="EE24" s="343"/>
      <c r="EF24" s="344"/>
      <c r="EG24" s="344"/>
      <c r="EH24" s="344"/>
      <c r="EI24" s="344"/>
      <c r="EJ24" s="344"/>
      <c r="EK24" s="344"/>
      <c r="EL24" s="344"/>
      <c r="EM24" s="344"/>
      <c r="EN24" s="344"/>
      <c r="EO24" s="344"/>
      <c r="EP24" s="344"/>
      <c r="EQ24" s="344"/>
      <c r="ER24" s="344"/>
      <c r="ES24" s="345"/>
      <c r="ET24" s="343"/>
      <c r="EU24" s="344"/>
      <c r="EV24" s="344"/>
      <c r="EW24" s="344"/>
      <c r="EX24" s="344"/>
      <c r="EY24" s="344"/>
      <c r="EZ24" s="344"/>
      <c r="FA24" s="344"/>
      <c r="FB24" s="344"/>
      <c r="FC24" s="344"/>
      <c r="FD24" s="344"/>
      <c r="FE24" s="344"/>
      <c r="FF24" s="344"/>
      <c r="FG24" s="344"/>
      <c r="FH24" s="344"/>
      <c r="FI24" s="344"/>
      <c r="FJ24" s="347"/>
    </row>
    <row r="25" spans="1:166" ht="24" customHeight="1" thickBot="1">
      <c r="A25" s="379" t="s">
        <v>56</v>
      </c>
      <c r="B25" s="380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0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80"/>
      <c r="AF25" s="380"/>
      <c r="AG25" s="380"/>
      <c r="AH25" s="380"/>
      <c r="AI25" s="380"/>
      <c r="AJ25" s="380"/>
      <c r="AK25" s="380"/>
      <c r="AL25" s="380"/>
      <c r="AM25" s="380"/>
      <c r="AN25" s="380"/>
      <c r="AO25" s="381"/>
      <c r="AP25" s="102" t="s">
        <v>47</v>
      </c>
      <c r="AQ25" s="96"/>
      <c r="AR25" s="96"/>
      <c r="AS25" s="96"/>
      <c r="AT25" s="96"/>
      <c r="AU25" s="96"/>
      <c r="AV25" s="96" t="s">
        <v>40</v>
      </c>
      <c r="AW25" s="96"/>
      <c r="AX25" s="96"/>
      <c r="AY25" s="96"/>
      <c r="AZ25" s="96"/>
      <c r="BA25" s="96"/>
      <c r="BB25" s="96"/>
      <c r="BC25" s="96"/>
      <c r="BD25" s="96"/>
      <c r="BE25" s="97"/>
      <c r="BF25" s="98"/>
      <c r="BG25" s="98"/>
      <c r="BH25" s="98"/>
      <c r="BI25" s="98"/>
      <c r="BJ25" s="98"/>
      <c r="BK25" s="99"/>
      <c r="BL25" s="95" t="s">
        <v>40</v>
      </c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 t="s">
        <v>40</v>
      </c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 t="s">
        <v>40</v>
      </c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372"/>
    </row>
    <row r="26" spans="1:166" ht="11.25" customHeight="1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37" t="s">
        <v>61</v>
      </c>
    </row>
    <row r="27" spans="1:165" ht="3" customHeight="1">
      <c r="A27" s="38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</row>
    <row r="28" spans="1:166" ht="11.25" customHeight="1">
      <c r="A28" s="103" t="s">
        <v>6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4"/>
      <c r="AP28" s="110" t="s">
        <v>16</v>
      </c>
      <c r="AQ28" s="103"/>
      <c r="AR28" s="103"/>
      <c r="AS28" s="103"/>
      <c r="AT28" s="103"/>
      <c r="AU28" s="104"/>
      <c r="AV28" s="110" t="s">
        <v>73</v>
      </c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4"/>
      <c r="BL28" s="110" t="s">
        <v>53</v>
      </c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4"/>
      <c r="CF28" s="107" t="s">
        <v>17</v>
      </c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9"/>
      <c r="ET28" s="110" t="s">
        <v>21</v>
      </c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</row>
    <row r="29" spans="1:166" ht="39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6"/>
      <c r="AP29" s="111"/>
      <c r="AQ29" s="105"/>
      <c r="AR29" s="105"/>
      <c r="AS29" s="105"/>
      <c r="AT29" s="105"/>
      <c r="AU29" s="106"/>
      <c r="AV29" s="111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6"/>
      <c r="BL29" s="111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6"/>
      <c r="CF29" s="108" t="s">
        <v>83</v>
      </c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9"/>
      <c r="CW29" s="107" t="s">
        <v>18</v>
      </c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9"/>
      <c r="DN29" s="107" t="s">
        <v>19</v>
      </c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9"/>
      <c r="EE29" s="107" t="s">
        <v>20</v>
      </c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9"/>
      <c r="ET29" s="111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</row>
    <row r="30" spans="1:166" ht="12" thickBot="1">
      <c r="A30" s="132">
        <v>1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3"/>
      <c r="AP30" s="112">
        <v>2</v>
      </c>
      <c r="AQ30" s="113"/>
      <c r="AR30" s="113"/>
      <c r="AS30" s="113"/>
      <c r="AT30" s="113"/>
      <c r="AU30" s="117"/>
      <c r="AV30" s="112">
        <v>3</v>
      </c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7"/>
      <c r="BL30" s="112">
        <v>4</v>
      </c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7"/>
      <c r="CF30" s="112">
        <v>5</v>
      </c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7"/>
      <c r="CW30" s="112">
        <v>6</v>
      </c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7"/>
      <c r="DN30" s="112">
        <v>7</v>
      </c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7"/>
      <c r="EE30" s="112">
        <v>8</v>
      </c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7"/>
      <c r="ET30" s="112">
        <v>9</v>
      </c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</row>
    <row r="31" spans="1:166" ht="22.5" customHeight="1">
      <c r="A31" s="298" t="s">
        <v>80</v>
      </c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69"/>
      <c r="S31" s="369"/>
      <c r="T31" s="369"/>
      <c r="U31" s="369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369"/>
      <c r="AG31" s="369"/>
      <c r="AH31" s="369"/>
      <c r="AI31" s="369"/>
      <c r="AJ31" s="369"/>
      <c r="AK31" s="369"/>
      <c r="AL31" s="369"/>
      <c r="AM31" s="369"/>
      <c r="AN31" s="369"/>
      <c r="AO31" s="369"/>
      <c r="AP31" s="393" t="s">
        <v>48</v>
      </c>
      <c r="AQ31" s="124"/>
      <c r="AR31" s="124"/>
      <c r="AS31" s="124"/>
      <c r="AT31" s="124"/>
      <c r="AU31" s="124"/>
      <c r="AV31" s="124" t="s">
        <v>40</v>
      </c>
      <c r="AW31" s="124"/>
      <c r="AX31" s="124"/>
      <c r="AY31" s="124"/>
      <c r="AZ31" s="124"/>
      <c r="BA31" s="124"/>
      <c r="BB31" s="124"/>
      <c r="BC31" s="124"/>
      <c r="BD31" s="124"/>
      <c r="BE31" s="125"/>
      <c r="BF31" s="126"/>
      <c r="BG31" s="126"/>
      <c r="BH31" s="126"/>
      <c r="BI31" s="126"/>
      <c r="BJ31" s="126"/>
      <c r="BK31" s="127"/>
      <c r="BL31" s="184" t="s">
        <v>40</v>
      </c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184" t="s">
        <v>40</v>
      </c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 t="s">
        <v>40</v>
      </c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4"/>
      <c r="FF31" s="184"/>
      <c r="FG31" s="184"/>
      <c r="FH31" s="184"/>
      <c r="FI31" s="184"/>
      <c r="FJ31" s="185"/>
    </row>
    <row r="32" spans="1:166" ht="11.25">
      <c r="A32" s="365" t="s">
        <v>15</v>
      </c>
      <c r="B32" s="365"/>
      <c r="C32" s="365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5"/>
      <c r="V32" s="365"/>
      <c r="W32" s="365"/>
      <c r="X32" s="365"/>
      <c r="Y32" s="365"/>
      <c r="Z32" s="365"/>
      <c r="AA32" s="365"/>
      <c r="AB32" s="365"/>
      <c r="AC32" s="365"/>
      <c r="AD32" s="365"/>
      <c r="AE32" s="365"/>
      <c r="AF32" s="365"/>
      <c r="AG32" s="365"/>
      <c r="AH32" s="365"/>
      <c r="AI32" s="365"/>
      <c r="AJ32" s="365"/>
      <c r="AK32" s="365"/>
      <c r="AL32" s="365"/>
      <c r="AM32" s="365"/>
      <c r="AN32" s="365"/>
      <c r="AO32" s="366"/>
      <c r="AP32" s="354" t="s">
        <v>49</v>
      </c>
      <c r="AQ32" s="355"/>
      <c r="AR32" s="355"/>
      <c r="AS32" s="355"/>
      <c r="AT32" s="355"/>
      <c r="AU32" s="356"/>
      <c r="AV32" s="360" t="s">
        <v>40</v>
      </c>
      <c r="AW32" s="355"/>
      <c r="AX32" s="355"/>
      <c r="AY32" s="355"/>
      <c r="AZ32" s="355"/>
      <c r="BA32" s="355"/>
      <c r="BB32" s="355"/>
      <c r="BC32" s="355"/>
      <c r="BD32" s="355"/>
      <c r="BE32" s="355"/>
      <c r="BF32" s="355"/>
      <c r="BG32" s="355"/>
      <c r="BH32" s="355"/>
      <c r="BI32" s="355"/>
      <c r="BJ32" s="355"/>
      <c r="BK32" s="356"/>
      <c r="BL32" s="227" t="s">
        <v>40</v>
      </c>
      <c r="BM32" s="228"/>
      <c r="BN32" s="228"/>
      <c r="BO32" s="228"/>
      <c r="BP32" s="228"/>
      <c r="BQ32" s="228"/>
      <c r="BR32" s="228"/>
      <c r="BS32" s="228"/>
      <c r="BT32" s="228"/>
      <c r="BU32" s="228"/>
      <c r="BV32" s="228"/>
      <c r="BW32" s="228"/>
      <c r="BX32" s="228"/>
      <c r="BY32" s="228"/>
      <c r="BZ32" s="228"/>
      <c r="CA32" s="228"/>
      <c r="CB32" s="228"/>
      <c r="CC32" s="228"/>
      <c r="CD32" s="228"/>
      <c r="CE32" s="229"/>
      <c r="CF32" s="227" t="s">
        <v>40</v>
      </c>
      <c r="CG32" s="228"/>
      <c r="CH32" s="228"/>
      <c r="CI32" s="228"/>
      <c r="CJ32" s="228"/>
      <c r="CK32" s="228"/>
      <c r="CL32" s="228"/>
      <c r="CM32" s="228"/>
      <c r="CN32" s="228"/>
      <c r="CO32" s="228"/>
      <c r="CP32" s="228"/>
      <c r="CQ32" s="228"/>
      <c r="CR32" s="228"/>
      <c r="CS32" s="228"/>
      <c r="CT32" s="228"/>
      <c r="CU32" s="228"/>
      <c r="CV32" s="229"/>
      <c r="CW32" s="227"/>
      <c r="CX32" s="228"/>
      <c r="CY32" s="228"/>
      <c r="CZ32" s="228"/>
      <c r="DA32" s="228"/>
      <c r="DB32" s="228"/>
      <c r="DC32" s="228"/>
      <c r="DD32" s="228"/>
      <c r="DE32" s="228"/>
      <c r="DF32" s="228"/>
      <c r="DG32" s="228"/>
      <c r="DH32" s="228"/>
      <c r="DI32" s="228"/>
      <c r="DJ32" s="228"/>
      <c r="DK32" s="228"/>
      <c r="DL32" s="228"/>
      <c r="DM32" s="229"/>
      <c r="DN32" s="227"/>
      <c r="DO32" s="228"/>
      <c r="DP32" s="228"/>
      <c r="DQ32" s="228"/>
      <c r="DR32" s="228"/>
      <c r="DS32" s="228"/>
      <c r="DT32" s="228"/>
      <c r="DU32" s="228"/>
      <c r="DV32" s="228"/>
      <c r="DW32" s="228"/>
      <c r="DX32" s="228"/>
      <c r="DY32" s="228"/>
      <c r="DZ32" s="228"/>
      <c r="EA32" s="228"/>
      <c r="EB32" s="228"/>
      <c r="EC32" s="228"/>
      <c r="ED32" s="229"/>
      <c r="EE32" s="227"/>
      <c r="EF32" s="228"/>
      <c r="EG32" s="228"/>
      <c r="EH32" s="228"/>
      <c r="EI32" s="228"/>
      <c r="EJ32" s="228"/>
      <c r="EK32" s="228"/>
      <c r="EL32" s="228"/>
      <c r="EM32" s="228"/>
      <c r="EN32" s="228"/>
      <c r="EO32" s="228"/>
      <c r="EP32" s="228"/>
      <c r="EQ32" s="228"/>
      <c r="ER32" s="228"/>
      <c r="ES32" s="229"/>
      <c r="ET32" s="227" t="s">
        <v>40</v>
      </c>
      <c r="EU32" s="228"/>
      <c r="EV32" s="228"/>
      <c r="EW32" s="228"/>
      <c r="EX32" s="228"/>
      <c r="EY32" s="228"/>
      <c r="EZ32" s="228"/>
      <c r="FA32" s="228"/>
      <c r="FB32" s="228"/>
      <c r="FC32" s="228"/>
      <c r="FD32" s="228"/>
      <c r="FE32" s="228"/>
      <c r="FF32" s="228"/>
      <c r="FG32" s="228"/>
      <c r="FH32" s="228"/>
      <c r="FI32" s="228"/>
      <c r="FJ32" s="385"/>
    </row>
    <row r="33" spans="1:166" ht="22.5" customHeight="1">
      <c r="A33" s="367" t="s">
        <v>81</v>
      </c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67"/>
      <c r="AG33" s="367"/>
      <c r="AH33" s="367"/>
      <c r="AI33" s="367"/>
      <c r="AJ33" s="367"/>
      <c r="AK33" s="367"/>
      <c r="AL33" s="367"/>
      <c r="AM33" s="367"/>
      <c r="AN33" s="367"/>
      <c r="AO33" s="368"/>
      <c r="AP33" s="357"/>
      <c r="AQ33" s="358"/>
      <c r="AR33" s="358"/>
      <c r="AS33" s="358"/>
      <c r="AT33" s="358"/>
      <c r="AU33" s="359"/>
      <c r="AV33" s="361"/>
      <c r="AW33" s="358"/>
      <c r="AX33" s="358"/>
      <c r="AY33" s="358"/>
      <c r="AZ33" s="358"/>
      <c r="BA33" s="358"/>
      <c r="BB33" s="358"/>
      <c r="BC33" s="358"/>
      <c r="BD33" s="358"/>
      <c r="BE33" s="358"/>
      <c r="BF33" s="358"/>
      <c r="BG33" s="358"/>
      <c r="BH33" s="358"/>
      <c r="BI33" s="358"/>
      <c r="BJ33" s="358"/>
      <c r="BK33" s="359"/>
      <c r="BL33" s="375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376"/>
      <c r="CF33" s="375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376"/>
      <c r="CW33" s="375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376"/>
      <c r="DN33" s="375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376"/>
      <c r="EE33" s="375"/>
      <c r="EF33" s="134"/>
      <c r="EG33" s="134"/>
      <c r="EH33" s="134"/>
      <c r="EI33" s="134"/>
      <c r="EJ33" s="134"/>
      <c r="EK33" s="134"/>
      <c r="EL33" s="134"/>
      <c r="EM33" s="134"/>
      <c r="EN33" s="134"/>
      <c r="EO33" s="134"/>
      <c r="EP33" s="134"/>
      <c r="EQ33" s="134"/>
      <c r="ER33" s="134"/>
      <c r="ES33" s="376"/>
      <c r="ET33" s="375"/>
      <c r="EU33" s="134"/>
      <c r="EV33" s="134"/>
      <c r="EW33" s="134"/>
      <c r="EX33" s="134"/>
      <c r="EY33" s="134"/>
      <c r="EZ33" s="134"/>
      <c r="FA33" s="134"/>
      <c r="FB33" s="134"/>
      <c r="FC33" s="134"/>
      <c r="FD33" s="134"/>
      <c r="FE33" s="134"/>
      <c r="FF33" s="134"/>
      <c r="FG33" s="134"/>
      <c r="FH33" s="134"/>
      <c r="FI33" s="134"/>
      <c r="FJ33" s="386"/>
    </row>
    <row r="34" spans="1:166" ht="22.5" customHeight="1">
      <c r="A34" s="324" t="s">
        <v>82</v>
      </c>
      <c r="B34" s="373"/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  <c r="U34" s="373"/>
      <c r="V34" s="373"/>
      <c r="W34" s="373"/>
      <c r="X34" s="373"/>
      <c r="Y34" s="373"/>
      <c r="Z34" s="373"/>
      <c r="AA34" s="373"/>
      <c r="AB34" s="373"/>
      <c r="AC34" s="373"/>
      <c r="AD34" s="373"/>
      <c r="AE34" s="373"/>
      <c r="AF34" s="373"/>
      <c r="AG34" s="373"/>
      <c r="AH34" s="373"/>
      <c r="AI34" s="373"/>
      <c r="AJ34" s="373"/>
      <c r="AK34" s="373"/>
      <c r="AL34" s="373"/>
      <c r="AM34" s="373"/>
      <c r="AN34" s="373"/>
      <c r="AO34" s="374"/>
      <c r="AP34" s="319" t="s">
        <v>50</v>
      </c>
      <c r="AQ34" s="320"/>
      <c r="AR34" s="320"/>
      <c r="AS34" s="320"/>
      <c r="AT34" s="320"/>
      <c r="AU34" s="320"/>
      <c r="AV34" s="320" t="s">
        <v>40</v>
      </c>
      <c r="AW34" s="320"/>
      <c r="AX34" s="320"/>
      <c r="AY34" s="320"/>
      <c r="AZ34" s="320"/>
      <c r="BA34" s="320"/>
      <c r="BB34" s="320"/>
      <c r="BC34" s="320"/>
      <c r="BD34" s="320"/>
      <c r="BE34" s="360"/>
      <c r="BF34" s="355"/>
      <c r="BG34" s="355"/>
      <c r="BH34" s="355"/>
      <c r="BI34" s="355"/>
      <c r="BJ34" s="355"/>
      <c r="BK34" s="356"/>
      <c r="BL34" s="348" t="s">
        <v>40</v>
      </c>
      <c r="BM34" s="348"/>
      <c r="BN34" s="348"/>
      <c r="BO34" s="348"/>
      <c r="BP34" s="348"/>
      <c r="BQ34" s="348"/>
      <c r="BR34" s="348"/>
      <c r="BS34" s="348"/>
      <c r="BT34" s="348"/>
      <c r="BU34" s="348"/>
      <c r="BV34" s="348"/>
      <c r="BW34" s="348"/>
      <c r="BX34" s="348"/>
      <c r="BY34" s="348"/>
      <c r="BZ34" s="348"/>
      <c r="CA34" s="348"/>
      <c r="CB34" s="348"/>
      <c r="CC34" s="348"/>
      <c r="CD34" s="348"/>
      <c r="CE34" s="348"/>
      <c r="CF34" s="348" t="s">
        <v>40</v>
      </c>
      <c r="CG34" s="348"/>
      <c r="CH34" s="348"/>
      <c r="CI34" s="348"/>
      <c r="CJ34" s="348"/>
      <c r="CK34" s="348"/>
      <c r="CL34" s="348"/>
      <c r="CM34" s="348"/>
      <c r="CN34" s="348"/>
      <c r="CO34" s="348"/>
      <c r="CP34" s="348"/>
      <c r="CQ34" s="348"/>
      <c r="CR34" s="348"/>
      <c r="CS34" s="348"/>
      <c r="CT34" s="348"/>
      <c r="CU34" s="348"/>
      <c r="CV34" s="348"/>
      <c r="CW34" s="348"/>
      <c r="CX34" s="348"/>
      <c r="CY34" s="348"/>
      <c r="CZ34" s="348"/>
      <c r="DA34" s="348"/>
      <c r="DB34" s="348"/>
      <c r="DC34" s="348"/>
      <c r="DD34" s="348"/>
      <c r="DE34" s="348"/>
      <c r="DF34" s="348"/>
      <c r="DG34" s="348"/>
      <c r="DH34" s="348"/>
      <c r="DI34" s="348"/>
      <c r="DJ34" s="348"/>
      <c r="DK34" s="348"/>
      <c r="DL34" s="348"/>
      <c r="DM34" s="348"/>
      <c r="DN34" s="348"/>
      <c r="DO34" s="348"/>
      <c r="DP34" s="348"/>
      <c r="DQ34" s="348"/>
      <c r="DR34" s="348"/>
      <c r="DS34" s="348"/>
      <c r="DT34" s="348"/>
      <c r="DU34" s="348"/>
      <c r="DV34" s="348"/>
      <c r="DW34" s="348"/>
      <c r="DX34" s="348"/>
      <c r="DY34" s="348"/>
      <c r="DZ34" s="348"/>
      <c r="EA34" s="348"/>
      <c r="EB34" s="348"/>
      <c r="EC34" s="348"/>
      <c r="ED34" s="348"/>
      <c r="EE34" s="348"/>
      <c r="EF34" s="348"/>
      <c r="EG34" s="348"/>
      <c r="EH34" s="348"/>
      <c r="EI34" s="348"/>
      <c r="EJ34" s="348"/>
      <c r="EK34" s="348"/>
      <c r="EL34" s="348"/>
      <c r="EM34" s="348"/>
      <c r="EN34" s="348"/>
      <c r="EO34" s="348"/>
      <c r="EP34" s="348"/>
      <c r="EQ34" s="348"/>
      <c r="ER34" s="348"/>
      <c r="ES34" s="348"/>
      <c r="ET34" s="348" t="s">
        <v>40</v>
      </c>
      <c r="EU34" s="348"/>
      <c r="EV34" s="348"/>
      <c r="EW34" s="348"/>
      <c r="EX34" s="348"/>
      <c r="EY34" s="348"/>
      <c r="EZ34" s="348"/>
      <c r="FA34" s="348"/>
      <c r="FB34" s="348"/>
      <c r="FC34" s="348"/>
      <c r="FD34" s="348"/>
      <c r="FE34" s="348"/>
      <c r="FF34" s="348"/>
      <c r="FG34" s="348"/>
      <c r="FH34" s="348"/>
      <c r="FI34" s="348"/>
      <c r="FJ34" s="349"/>
    </row>
    <row r="35" spans="1:166" ht="1.5" customHeight="1" thickBot="1">
      <c r="A35" s="387"/>
      <c r="B35" s="388"/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8"/>
      <c r="R35" s="388"/>
      <c r="S35" s="388"/>
      <c r="T35" s="388"/>
      <c r="U35" s="388"/>
      <c r="V35" s="388"/>
      <c r="W35" s="388"/>
      <c r="X35" s="388"/>
      <c r="Y35" s="388"/>
      <c r="Z35" s="388"/>
      <c r="AA35" s="388"/>
      <c r="AB35" s="388"/>
      <c r="AC35" s="388"/>
      <c r="AD35" s="388"/>
      <c r="AE35" s="388"/>
      <c r="AF35" s="388"/>
      <c r="AG35" s="388"/>
      <c r="AH35" s="388"/>
      <c r="AI35" s="388"/>
      <c r="AJ35" s="388"/>
      <c r="AK35" s="388"/>
      <c r="AL35" s="388"/>
      <c r="AM35" s="388"/>
      <c r="AN35" s="388"/>
      <c r="AO35" s="389"/>
      <c r="AP35" s="390"/>
      <c r="AQ35" s="391"/>
      <c r="AR35" s="391"/>
      <c r="AS35" s="391"/>
      <c r="AT35" s="391"/>
      <c r="AU35" s="391"/>
      <c r="AV35" s="392"/>
      <c r="AW35" s="391"/>
      <c r="AX35" s="391"/>
      <c r="AY35" s="391"/>
      <c r="AZ35" s="391"/>
      <c r="BA35" s="391"/>
      <c r="BB35" s="391"/>
      <c r="BC35" s="391"/>
      <c r="BD35" s="391"/>
      <c r="BE35" s="391"/>
      <c r="BF35" s="391"/>
      <c r="BG35" s="391"/>
      <c r="BH35" s="391"/>
      <c r="BI35" s="391"/>
      <c r="BJ35" s="391"/>
      <c r="BK35" s="391"/>
      <c r="BL35" s="377"/>
      <c r="BM35" s="378"/>
      <c r="BN35" s="378"/>
      <c r="BO35" s="378"/>
      <c r="BP35" s="378"/>
      <c r="BQ35" s="378"/>
      <c r="BR35" s="378"/>
      <c r="BS35" s="378"/>
      <c r="BT35" s="378"/>
      <c r="BU35" s="378"/>
      <c r="BV35" s="378"/>
      <c r="BW35" s="378"/>
      <c r="BX35" s="378"/>
      <c r="BY35" s="378"/>
      <c r="BZ35" s="378"/>
      <c r="CA35" s="378"/>
      <c r="CB35" s="378"/>
      <c r="CC35" s="378"/>
      <c r="CD35" s="378"/>
      <c r="CE35" s="378"/>
      <c r="CF35" s="377"/>
      <c r="CG35" s="378"/>
      <c r="CH35" s="378"/>
      <c r="CI35" s="378"/>
      <c r="CJ35" s="378"/>
      <c r="CK35" s="378"/>
      <c r="CL35" s="378"/>
      <c r="CM35" s="378"/>
      <c r="CN35" s="378"/>
      <c r="CO35" s="378"/>
      <c r="CP35" s="378"/>
      <c r="CQ35" s="378"/>
      <c r="CR35" s="378"/>
      <c r="CS35" s="378"/>
      <c r="CT35" s="378"/>
      <c r="CU35" s="378"/>
      <c r="CV35" s="382"/>
      <c r="CW35" s="377"/>
      <c r="CX35" s="378"/>
      <c r="CY35" s="378"/>
      <c r="CZ35" s="378"/>
      <c r="DA35" s="378"/>
      <c r="DB35" s="378"/>
      <c r="DC35" s="378"/>
      <c r="DD35" s="378"/>
      <c r="DE35" s="378"/>
      <c r="DF35" s="378"/>
      <c r="DG35" s="378"/>
      <c r="DH35" s="378"/>
      <c r="DI35" s="378"/>
      <c r="DJ35" s="378"/>
      <c r="DK35" s="378"/>
      <c r="DL35" s="378"/>
      <c r="DM35" s="378"/>
      <c r="DN35" s="377"/>
      <c r="DO35" s="378"/>
      <c r="DP35" s="378"/>
      <c r="DQ35" s="378"/>
      <c r="DR35" s="378"/>
      <c r="DS35" s="378"/>
      <c r="DT35" s="378"/>
      <c r="DU35" s="378"/>
      <c r="DV35" s="378"/>
      <c r="DW35" s="378"/>
      <c r="DX35" s="378"/>
      <c r="DY35" s="378"/>
      <c r="DZ35" s="378"/>
      <c r="EA35" s="378"/>
      <c r="EB35" s="378"/>
      <c r="EC35" s="378"/>
      <c r="ED35" s="378"/>
      <c r="EE35" s="377"/>
      <c r="EF35" s="378"/>
      <c r="EG35" s="378"/>
      <c r="EH35" s="378"/>
      <c r="EI35" s="378"/>
      <c r="EJ35" s="378"/>
      <c r="EK35" s="378"/>
      <c r="EL35" s="378"/>
      <c r="EM35" s="378"/>
      <c r="EN35" s="378"/>
      <c r="EO35" s="378"/>
      <c r="EP35" s="378"/>
      <c r="EQ35" s="378"/>
      <c r="ER35" s="378"/>
      <c r="ES35" s="382"/>
      <c r="ET35" s="377"/>
      <c r="EU35" s="378"/>
      <c r="EV35" s="378"/>
      <c r="EW35" s="378"/>
      <c r="EX35" s="378"/>
      <c r="EY35" s="378"/>
      <c r="EZ35" s="378"/>
      <c r="FA35" s="378"/>
      <c r="FB35" s="378"/>
      <c r="FC35" s="378"/>
      <c r="FD35" s="378"/>
      <c r="FE35" s="378"/>
      <c r="FF35" s="378"/>
      <c r="FG35" s="378"/>
      <c r="FH35" s="378"/>
      <c r="FI35" s="378"/>
      <c r="FJ35" s="384"/>
    </row>
    <row r="39" spans="1:84" ht="11.25">
      <c r="A39" s="1" t="s">
        <v>246</v>
      </c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H39" s="134" t="s">
        <v>287</v>
      </c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CF39" s="1" t="s">
        <v>27</v>
      </c>
    </row>
    <row r="40" spans="14:149" ht="11.25">
      <c r="N40" s="113" t="s">
        <v>8</v>
      </c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H40" s="113" t="s">
        <v>9</v>
      </c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CF40" s="1" t="s">
        <v>28</v>
      </c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S40" s="134" t="s">
        <v>123</v>
      </c>
      <c r="DT40" s="134"/>
      <c r="DU40" s="134"/>
      <c r="DV40" s="134"/>
      <c r="DW40" s="134"/>
      <c r="DX40" s="134"/>
      <c r="DY40" s="134"/>
      <c r="DZ40" s="134"/>
      <c r="EA40" s="134"/>
      <c r="EB40" s="134"/>
      <c r="EC40" s="134"/>
      <c r="ED40" s="134"/>
      <c r="EE40" s="134"/>
      <c r="EF40" s="134"/>
      <c r="EG40" s="134"/>
      <c r="EH40" s="134"/>
      <c r="EI40" s="134"/>
      <c r="EJ40" s="134"/>
      <c r="EK40" s="134"/>
      <c r="EL40" s="134"/>
      <c r="EM40" s="134"/>
      <c r="EN40" s="134"/>
      <c r="EO40" s="134"/>
      <c r="EP40" s="134"/>
      <c r="EQ40" s="134"/>
      <c r="ER40" s="134"/>
      <c r="ES40" s="134"/>
    </row>
    <row r="41" spans="107:149" ht="21.75" customHeight="1">
      <c r="DC41" s="113" t="s">
        <v>8</v>
      </c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S41" s="113" t="s">
        <v>9</v>
      </c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</row>
    <row r="42" spans="1:60" ht="11.25">
      <c r="A42" s="1" t="s">
        <v>7</v>
      </c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H42" s="134" t="s">
        <v>124</v>
      </c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</row>
    <row r="43" spans="18:166" ht="11.25">
      <c r="R43" s="113" t="s">
        <v>8</v>
      </c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H43" s="113" t="s">
        <v>9</v>
      </c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63:166" ht="11.25"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1.25">
      <c r="A45" s="135" t="s">
        <v>10</v>
      </c>
      <c r="B45" s="135"/>
      <c r="C45" s="358" t="s">
        <v>172</v>
      </c>
      <c r="D45" s="358"/>
      <c r="E45" s="358"/>
      <c r="F45" s="1" t="s">
        <v>10</v>
      </c>
      <c r="I45" s="134" t="s">
        <v>288</v>
      </c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5">
        <v>20</v>
      </c>
      <c r="Z45" s="135"/>
      <c r="AA45" s="135"/>
      <c r="AB45" s="135"/>
      <c r="AC45" s="136" t="s">
        <v>289</v>
      </c>
      <c r="AD45" s="136"/>
      <c r="AE45" s="136"/>
      <c r="AF45" s="1" t="s">
        <v>114</v>
      </c>
      <c r="BK45" s="3"/>
      <c r="BL45" s="3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3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3"/>
      <c r="CY45" s="3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3"/>
      <c r="DW45" s="3"/>
      <c r="DX45" s="7"/>
      <c r="DY45" s="7"/>
      <c r="DZ45" s="6"/>
      <c r="EA45" s="6"/>
      <c r="EB45" s="6"/>
      <c r="EC45" s="3"/>
      <c r="ED45" s="3"/>
      <c r="EE45" s="3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7"/>
      <c r="EW45" s="7"/>
      <c r="EX45" s="7"/>
      <c r="EY45" s="7"/>
      <c r="EZ45" s="7"/>
      <c r="FA45" s="5"/>
      <c r="FB45" s="5"/>
      <c r="FC45" s="3"/>
      <c r="FD45" s="3"/>
      <c r="FE45" s="3"/>
      <c r="FF45" s="3"/>
      <c r="FG45" s="3"/>
      <c r="FH45" s="3"/>
      <c r="FI45" s="3"/>
      <c r="FJ45" s="3"/>
    </row>
    <row r="46" ht="3" customHeight="1"/>
  </sheetData>
  <sheetProtection/>
  <mergeCells count="241">
    <mergeCell ref="CW35:DM35"/>
    <mergeCell ref="CF32:CV33"/>
    <mergeCell ref="CW32:DM33"/>
    <mergeCell ref="DN32:ED33"/>
    <mergeCell ref="AP31:AU31"/>
    <mergeCell ref="AV32:BK33"/>
    <mergeCell ref="BL32:CE33"/>
    <mergeCell ref="AV34:BK34"/>
    <mergeCell ref="BL34:CE34"/>
    <mergeCell ref="A2:FJ2"/>
    <mergeCell ref="ET35:FJ35"/>
    <mergeCell ref="ET32:FJ33"/>
    <mergeCell ref="A35:AO35"/>
    <mergeCell ref="AP35:AU35"/>
    <mergeCell ref="AV35:BK35"/>
    <mergeCell ref="BL35:CE35"/>
    <mergeCell ref="CF30:CV30"/>
    <mergeCell ref="A32:AO32"/>
    <mergeCell ref="AP32:AU33"/>
    <mergeCell ref="A33:AO33"/>
    <mergeCell ref="A18:AO18"/>
    <mergeCell ref="AP18:AU18"/>
    <mergeCell ref="AV18:BK18"/>
    <mergeCell ref="ET7:FJ8"/>
    <mergeCell ref="A12:AO12"/>
    <mergeCell ref="AP12:AU12"/>
    <mergeCell ref="CF17:CV17"/>
    <mergeCell ref="CW17:DM17"/>
    <mergeCell ref="BL7:CE8"/>
    <mergeCell ref="AV20:BK20"/>
    <mergeCell ref="BL12:CE12"/>
    <mergeCell ref="CF12:CV12"/>
    <mergeCell ref="BL17:CE17"/>
    <mergeCell ref="EE35:ES35"/>
    <mergeCell ref="CW18:DM18"/>
    <mergeCell ref="BL18:CE18"/>
    <mergeCell ref="EE25:ES25"/>
    <mergeCell ref="CW22:DM22"/>
    <mergeCell ref="CF35:CV35"/>
    <mergeCell ref="A19:AO19"/>
    <mergeCell ref="AP19:AU19"/>
    <mergeCell ref="A28:AO29"/>
    <mergeCell ref="AP28:AU29"/>
    <mergeCell ref="AV28:BK29"/>
    <mergeCell ref="BL28:CE29"/>
    <mergeCell ref="BL20:CE20"/>
    <mergeCell ref="BL21:CE21"/>
    <mergeCell ref="BL19:CE19"/>
    <mergeCell ref="A25:AO25"/>
    <mergeCell ref="A30:AO30"/>
    <mergeCell ref="A31:AO31"/>
    <mergeCell ref="CF14:CV14"/>
    <mergeCell ref="CW14:DM14"/>
    <mergeCell ref="CF7:CV8"/>
    <mergeCell ref="CW7:DM8"/>
    <mergeCell ref="BL14:CE14"/>
    <mergeCell ref="CW12:DM12"/>
    <mergeCell ref="CW9:DM10"/>
    <mergeCell ref="AV31:BK31"/>
    <mergeCell ref="DS41:ES41"/>
    <mergeCell ref="N39:AE39"/>
    <mergeCell ref="AH39:BH39"/>
    <mergeCell ref="N40:AE40"/>
    <mergeCell ref="AH40:BH40"/>
    <mergeCell ref="DC40:DP40"/>
    <mergeCell ref="DS40:ES40"/>
    <mergeCell ref="A45:B45"/>
    <mergeCell ref="C45:E45"/>
    <mergeCell ref="I45:X45"/>
    <mergeCell ref="Y45:AB45"/>
    <mergeCell ref="AC45:AE45"/>
    <mergeCell ref="R42:AE42"/>
    <mergeCell ref="AH42:BH42"/>
    <mergeCell ref="DC41:DP41"/>
    <mergeCell ref="R43:AE43"/>
    <mergeCell ref="AH43:BH43"/>
    <mergeCell ref="EE32:ES33"/>
    <mergeCell ref="DN35:ED35"/>
    <mergeCell ref="CF34:CV34"/>
    <mergeCell ref="CW34:DM34"/>
    <mergeCell ref="DN34:ED34"/>
    <mergeCell ref="EE34:ES34"/>
    <mergeCell ref="AP30:AU30"/>
    <mergeCell ref="AV30:BK30"/>
    <mergeCell ref="A34:AO34"/>
    <mergeCell ref="CF29:CV29"/>
    <mergeCell ref="CW29:DM29"/>
    <mergeCell ref="BL31:CE31"/>
    <mergeCell ref="CF31:CV31"/>
    <mergeCell ref="CW31:DM31"/>
    <mergeCell ref="CW30:DM30"/>
    <mergeCell ref="AP34:AU34"/>
    <mergeCell ref="EE23:ES24"/>
    <mergeCell ref="DN18:ED18"/>
    <mergeCell ref="CF21:CV21"/>
    <mergeCell ref="CW21:DM21"/>
    <mergeCell ref="DN21:ED21"/>
    <mergeCell ref="CF19:CV19"/>
    <mergeCell ref="CW20:DM20"/>
    <mergeCell ref="DN20:ED20"/>
    <mergeCell ref="CW19:DM19"/>
    <mergeCell ref="CF20:CV20"/>
    <mergeCell ref="EE30:ES30"/>
    <mergeCell ref="DN25:ED25"/>
    <mergeCell ref="EE29:ES29"/>
    <mergeCell ref="ET28:FJ29"/>
    <mergeCell ref="DN31:ED31"/>
    <mergeCell ref="DN30:ED30"/>
    <mergeCell ref="DN29:ED29"/>
    <mergeCell ref="ET25:FJ25"/>
    <mergeCell ref="CF28:ES28"/>
    <mergeCell ref="ET31:FJ31"/>
    <mergeCell ref="ET14:FJ14"/>
    <mergeCell ref="EE31:ES31"/>
    <mergeCell ref="EE17:ES17"/>
    <mergeCell ref="EE21:ES21"/>
    <mergeCell ref="EE20:ES20"/>
    <mergeCell ref="CF18:CV18"/>
    <mergeCell ref="DN17:ED17"/>
    <mergeCell ref="DN19:ED19"/>
    <mergeCell ref="CW15:DM16"/>
    <mergeCell ref="ET30:FJ30"/>
    <mergeCell ref="ET17:FJ17"/>
    <mergeCell ref="ET21:FJ21"/>
    <mergeCell ref="ET19:FJ19"/>
    <mergeCell ref="ET20:FJ20"/>
    <mergeCell ref="ET18:FJ18"/>
    <mergeCell ref="EE19:ES19"/>
    <mergeCell ref="EE18:ES18"/>
    <mergeCell ref="EE15:ES16"/>
    <mergeCell ref="ET15:FJ16"/>
    <mergeCell ref="DN14:ED14"/>
    <mergeCell ref="EE14:ES14"/>
    <mergeCell ref="BL13:CE13"/>
    <mergeCell ref="A15:AO15"/>
    <mergeCell ref="AP15:AU16"/>
    <mergeCell ref="AV15:BK16"/>
    <mergeCell ref="BL15:CE16"/>
    <mergeCell ref="CF15:CV16"/>
    <mergeCell ref="ET11:FJ11"/>
    <mergeCell ref="CF13:CV13"/>
    <mergeCell ref="CW13:DM13"/>
    <mergeCell ref="DN13:ED13"/>
    <mergeCell ref="EE13:ES13"/>
    <mergeCell ref="ET13:FJ13"/>
    <mergeCell ref="EE11:ES11"/>
    <mergeCell ref="DN12:ED12"/>
    <mergeCell ref="EE12:ES12"/>
    <mergeCell ref="ET12:FJ12"/>
    <mergeCell ref="A11:AO11"/>
    <mergeCell ref="AP11:AU11"/>
    <mergeCell ref="AV19:BK19"/>
    <mergeCell ref="BL11:CE11"/>
    <mergeCell ref="CF11:CV11"/>
    <mergeCell ref="CW11:DM11"/>
    <mergeCell ref="AV11:BK11"/>
    <mergeCell ref="AV12:BK12"/>
    <mergeCell ref="A13:AO13"/>
    <mergeCell ref="AV14:BK14"/>
    <mergeCell ref="AV9:BK10"/>
    <mergeCell ref="A21:AO21"/>
    <mergeCell ref="AP21:AU21"/>
    <mergeCell ref="AV21:BK21"/>
    <mergeCell ref="AP20:AU20"/>
    <mergeCell ref="A20:AO20"/>
    <mergeCell ref="A16:AO16"/>
    <mergeCell ref="A17:AO17"/>
    <mergeCell ref="AP17:AU17"/>
    <mergeCell ref="A14:AO14"/>
    <mergeCell ref="A8:AO8"/>
    <mergeCell ref="BL9:CE10"/>
    <mergeCell ref="CF9:CV10"/>
    <mergeCell ref="AP13:AU13"/>
    <mergeCell ref="AV13:BK13"/>
    <mergeCell ref="AV17:BK17"/>
    <mergeCell ref="AP7:AU8"/>
    <mergeCell ref="AV7:BK8"/>
    <mergeCell ref="A9:AO9"/>
    <mergeCell ref="AP9:AU10"/>
    <mergeCell ref="AP14:AU14"/>
    <mergeCell ref="DN11:ED11"/>
    <mergeCell ref="DN15:ED16"/>
    <mergeCell ref="ET6:FJ6"/>
    <mergeCell ref="EE7:ES8"/>
    <mergeCell ref="A7:AO7"/>
    <mergeCell ref="EE9:ES10"/>
    <mergeCell ref="ET9:FJ10"/>
    <mergeCell ref="A10:AO10"/>
    <mergeCell ref="DN7:ED8"/>
    <mergeCell ref="A3:AO4"/>
    <mergeCell ref="CF3:ES3"/>
    <mergeCell ref="EE4:ES4"/>
    <mergeCell ref="AP5:AU5"/>
    <mergeCell ref="AV5:BK5"/>
    <mergeCell ref="DN6:ED6"/>
    <mergeCell ref="EE6:ES6"/>
    <mergeCell ref="AV3:BK4"/>
    <mergeCell ref="BL3:CE4"/>
    <mergeCell ref="AV6:BK6"/>
    <mergeCell ref="A5:AO5"/>
    <mergeCell ref="BL5:CE5"/>
    <mergeCell ref="CF5:CV5"/>
    <mergeCell ref="CW5:DM5"/>
    <mergeCell ref="DN5:ED5"/>
    <mergeCell ref="EE5:ES5"/>
    <mergeCell ref="A6:AO6"/>
    <mergeCell ref="AP6:AU6"/>
    <mergeCell ref="A22:AO22"/>
    <mergeCell ref="DN22:ED22"/>
    <mergeCell ref="EE22:ES22"/>
    <mergeCell ref="AP22:AU22"/>
    <mergeCell ref="AV22:BK22"/>
    <mergeCell ref="BL6:CE6"/>
    <mergeCell ref="CF6:CV6"/>
    <mergeCell ref="CW6:DM6"/>
    <mergeCell ref="ET3:FJ4"/>
    <mergeCell ref="CF4:CV4"/>
    <mergeCell ref="CW4:DM4"/>
    <mergeCell ref="DN4:ED4"/>
    <mergeCell ref="AP3:AU4"/>
    <mergeCell ref="BL22:CE22"/>
    <mergeCell ref="ET22:FJ22"/>
    <mergeCell ref="CF22:CV22"/>
    <mergeCell ref="ET5:FJ5"/>
    <mergeCell ref="DN9:ED10"/>
    <mergeCell ref="DN23:ED24"/>
    <mergeCell ref="ET23:FJ24"/>
    <mergeCell ref="ET34:FJ34"/>
    <mergeCell ref="A23:AO23"/>
    <mergeCell ref="A24:AO24"/>
    <mergeCell ref="AP23:AU24"/>
    <mergeCell ref="AV23:BK24"/>
    <mergeCell ref="BL23:CE24"/>
    <mergeCell ref="AP25:AU25"/>
    <mergeCell ref="AV25:BK25"/>
    <mergeCell ref="CF23:CV24"/>
    <mergeCell ref="CW23:DM24"/>
    <mergeCell ref="BL25:CE25"/>
    <mergeCell ref="CF25:CV25"/>
    <mergeCell ref="CW25:DM25"/>
    <mergeCell ref="BL30:CE30"/>
  </mergeCells>
  <printOptions/>
  <pageMargins left="0.3937007874015748" right="0.3937007874015748" top="0.7874015748031497" bottom="0.3937007874015748" header="0.1968503937007874" footer="0.1968503937007874"/>
  <pageSetup fitToHeight="1" fitToWidth="1" horizontalDpi="600" verticalDpi="600" orientation="landscape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admin</cp:lastModifiedBy>
  <cp:lastPrinted>2017-01-10T07:02:08Z</cp:lastPrinted>
  <dcterms:created xsi:type="dcterms:W3CDTF">2005-02-01T12:32:18Z</dcterms:created>
  <dcterms:modified xsi:type="dcterms:W3CDTF">2017-02-03T10:46:16Z</dcterms:modified>
  <cp:category/>
  <cp:version/>
  <cp:contentType/>
  <cp:contentStatus/>
</cp:coreProperties>
</file>